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90. Velafrica\30_Produktion\2 Partner VPN\_Virtuelle_Werkstatt\"/>
    </mc:Choice>
  </mc:AlternateContent>
  <bookViews>
    <workbookView xWindow="0" yWindow="0" windowWidth="21570" windowHeight="7320" activeTab="1"/>
  </bookViews>
  <sheets>
    <sheet name="DE" sheetId="1" r:id="rId1"/>
    <sheet name="ENG" sheetId="2" r:id="rId2"/>
    <sheet name="F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H42" i="3" l="1"/>
  <c r="F42" i="3"/>
  <c r="F42" i="2"/>
  <c r="J42" i="1"/>
  <c r="H42" i="1"/>
  <c r="J90" i="1" l="1"/>
  <c r="J91" i="1"/>
  <c r="J92" i="1"/>
  <c r="J93" i="1"/>
  <c r="J94" i="1"/>
  <c r="J95" i="1"/>
  <c r="J96" i="1"/>
  <c r="J97" i="1"/>
  <c r="J98" i="1"/>
  <c r="J99" i="1"/>
  <c r="J100" i="1"/>
  <c r="J101" i="1"/>
  <c r="H94" i="1" l="1"/>
  <c r="H90" i="1"/>
  <c r="H91" i="1"/>
  <c r="H92" i="1"/>
  <c r="H98" i="1"/>
  <c r="H99" i="1"/>
  <c r="H100" i="1"/>
  <c r="H101" i="1"/>
  <c r="F12" i="2" l="1"/>
  <c r="F81" i="2" l="1"/>
  <c r="H81" i="2" s="1"/>
  <c r="F82" i="2"/>
  <c r="H82" i="2" s="1"/>
  <c r="F83" i="2"/>
  <c r="H83" i="2" s="1"/>
  <c r="F84" i="2"/>
  <c r="H84" i="2" s="1"/>
  <c r="F85" i="2"/>
  <c r="H85" i="2" s="1"/>
  <c r="F86" i="2"/>
  <c r="H86" i="2" s="1"/>
  <c r="F87" i="2"/>
  <c r="H87" i="2" s="1"/>
  <c r="F88" i="2"/>
  <c r="H88" i="2" s="1"/>
  <c r="F89" i="2"/>
  <c r="H89" i="2" s="1"/>
  <c r="F90" i="2"/>
  <c r="H90" i="2" s="1"/>
  <c r="F91" i="2"/>
  <c r="H91" i="2" s="1"/>
  <c r="F92" i="2"/>
  <c r="H92" i="2" s="1"/>
  <c r="F93" i="2"/>
  <c r="H93" i="2" s="1"/>
  <c r="F94" i="2"/>
  <c r="H94" i="2" s="1"/>
  <c r="F95" i="2"/>
  <c r="H95" i="2" s="1"/>
  <c r="F96" i="2"/>
  <c r="H96" i="2" s="1"/>
  <c r="F97" i="2"/>
  <c r="H97" i="2" s="1"/>
  <c r="F98" i="2"/>
  <c r="H98" i="2" s="1"/>
  <c r="F99" i="2"/>
  <c r="H99" i="2" s="1"/>
  <c r="F100" i="2"/>
  <c r="H100" i="2" s="1"/>
  <c r="F101" i="2"/>
  <c r="H101" i="2" s="1"/>
  <c r="F81" i="3"/>
  <c r="H81" i="3" s="1"/>
  <c r="F82" i="3"/>
  <c r="H82" i="3" s="1"/>
  <c r="F83" i="3"/>
  <c r="H83" i="3" s="1"/>
  <c r="F84" i="3"/>
  <c r="H84" i="3" s="1"/>
  <c r="F85" i="3"/>
  <c r="H85" i="3" s="1"/>
  <c r="F86" i="3"/>
  <c r="H86" i="3" s="1"/>
  <c r="F87" i="3"/>
  <c r="H87" i="3" s="1"/>
  <c r="F88" i="3"/>
  <c r="H88" i="3" s="1"/>
  <c r="F89" i="3"/>
  <c r="H89" i="3" s="1"/>
  <c r="F90" i="3"/>
  <c r="H90" i="3" s="1"/>
  <c r="F91" i="3"/>
  <c r="H91" i="3" s="1"/>
  <c r="F92" i="3"/>
  <c r="H92" i="3" s="1"/>
  <c r="F93" i="3"/>
  <c r="H93" i="3" s="1"/>
  <c r="F94" i="3"/>
  <c r="H94" i="3" s="1"/>
  <c r="F95" i="3"/>
  <c r="H95" i="3" s="1"/>
  <c r="F96" i="3"/>
  <c r="H96" i="3" s="1"/>
  <c r="F97" i="3"/>
  <c r="H97" i="3" s="1"/>
  <c r="F98" i="3"/>
  <c r="H98" i="3" s="1"/>
  <c r="F99" i="3"/>
  <c r="H99" i="3" s="1"/>
  <c r="F100" i="3"/>
  <c r="H100" i="3" s="1"/>
  <c r="F101" i="3"/>
  <c r="H101" i="3" s="1"/>
  <c r="F80" i="3" l="1"/>
  <c r="H80" i="3" s="1"/>
  <c r="F79" i="3"/>
  <c r="H79" i="3" s="1"/>
  <c r="F78" i="3"/>
  <c r="H78" i="3" s="1"/>
  <c r="F77" i="3"/>
  <c r="H77" i="3" s="1"/>
  <c r="F76" i="3"/>
  <c r="H76" i="3" s="1"/>
  <c r="F75" i="3"/>
  <c r="H75" i="3" s="1"/>
  <c r="F74" i="3"/>
  <c r="H74" i="3" s="1"/>
  <c r="F73" i="3"/>
  <c r="H73" i="3" s="1"/>
  <c r="F72" i="3"/>
  <c r="H72" i="3" s="1"/>
  <c r="F71" i="3"/>
  <c r="H71" i="3" s="1"/>
  <c r="F70" i="3"/>
  <c r="H70" i="3" s="1"/>
  <c r="F69" i="3"/>
  <c r="H69" i="3" s="1"/>
  <c r="F68" i="3"/>
  <c r="H68" i="3" s="1"/>
  <c r="F67" i="3"/>
  <c r="H67" i="3" s="1"/>
  <c r="F66" i="3"/>
  <c r="H66" i="3" s="1"/>
  <c r="F65" i="3"/>
  <c r="H65" i="3" s="1"/>
  <c r="F64" i="3"/>
  <c r="H64" i="3" s="1"/>
  <c r="F63" i="3"/>
  <c r="H63" i="3" s="1"/>
  <c r="F62" i="3"/>
  <c r="H62" i="3" s="1"/>
  <c r="F61" i="3"/>
  <c r="H61" i="3" s="1"/>
  <c r="F60" i="3"/>
  <c r="H60" i="3" s="1"/>
  <c r="F59" i="3"/>
  <c r="H59" i="3" s="1"/>
  <c r="F58" i="3"/>
  <c r="H58" i="3" s="1"/>
  <c r="F57" i="3"/>
  <c r="H57" i="3" s="1"/>
  <c r="F56" i="3"/>
  <c r="H56" i="3" s="1"/>
  <c r="F55" i="3"/>
  <c r="H55" i="3" s="1"/>
  <c r="F54" i="3"/>
  <c r="H54" i="3" s="1"/>
  <c r="F53" i="3"/>
  <c r="H53" i="3" s="1"/>
  <c r="F52" i="3"/>
  <c r="H52" i="3" s="1"/>
  <c r="F51" i="3"/>
  <c r="H51" i="3" s="1"/>
  <c r="F50" i="3"/>
  <c r="H50" i="3" s="1"/>
  <c r="F49" i="3"/>
  <c r="H49" i="3" s="1"/>
  <c r="F48" i="3"/>
  <c r="H48" i="3" s="1"/>
  <c r="F47" i="3"/>
  <c r="H47" i="3" s="1"/>
  <c r="F46" i="3"/>
  <c r="H46" i="3" s="1"/>
  <c r="F45" i="3"/>
  <c r="H45" i="3" s="1"/>
  <c r="F44" i="3"/>
  <c r="H44" i="3" s="1"/>
  <c r="F43" i="3"/>
  <c r="H43" i="3" s="1"/>
  <c r="F41" i="3"/>
  <c r="H41" i="3" s="1"/>
  <c r="F40" i="3"/>
  <c r="H40" i="3" s="1"/>
  <c r="F39" i="3"/>
  <c r="H39" i="3" s="1"/>
  <c r="F38" i="3"/>
  <c r="H38" i="3" s="1"/>
  <c r="F37" i="3"/>
  <c r="H37" i="3" s="1"/>
  <c r="F36" i="3"/>
  <c r="H36" i="3" s="1"/>
  <c r="F35" i="3"/>
  <c r="H35" i="3" s="1"/>
  <c r="F34" i="3"/>
  <c r="H34" i="3" s="1"/>
  <c r="F33" i="3"/>
  <c r="H33" i="3" s="1"/>
  <c r="F32" i="3"/>
  <c r="H32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5" i="3"/>
  <c r="H25" i="3" s="1"/>
  <c r="F24" i="3"/>
  <c r="H24" i="3" s="1"/>
  <c r="F23" i="3"/>
  <c r="H23" i="3" s="1"/>
  <c r="F22" i="3"/>
  <c r="H22" i="3" s="1"/>
  <c r="F21" i="3"/>
  <c r="H21" i="3" s="1"/>
  <c r="F20" i="3"/>
  <c r="H20" i="3" s="1"/>
  <c r="F19" i="3"/>
  <c r="H19" i="3" s="1"/>
  <c r="F18" i="3"/>
  <c r="H18" i="3" s="1"/>
  <c r="F17" i="3"/>
  <c r="H17" i="3" s="1"/>
  <c r="F16" i="3"/>
  <c r="H16" i="3" s="1"/>
  <c r="F15" i="3"/>
  <c r="H15" i="3" s="1"/>
  <c r="F14" i="3"/>
  <c r="H14" i="3" s="1"/>
  <c r="F13" i="3"/>
  <c r="H13" i="3" s="1"/>
  <c r="F12" i="3"/>
  <c r="H12" i="3" s="1"/>
  <c r="F80" i="2"/>
  <c r="H80" i="2" s="1"/>
  <c r="F79" i="2"/>
  <c r="H79" i="2" s="1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F69" i="2"/>
  <c r="H69" i="2" s="1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H12" i="2"/>
  <c r="H102" i="2" l="1"/>
  <c r="H102" i="3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97" i="1"/>
  <c r="H51" i="1"/>
  <c r="J51" i="1" s="1"/>
  <c r="H50" i="1"/>
  <c r="J50" i="1" s="1"/>
  <c r="H49" i="1"/>
  <c r="J49" i="1" s="1"/>
  <c r="H96" i="1"/>
  <c r="H95" i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93" i="1"/>
  <c r="H34" i="1"/>
  <c r="J34" i="1" s="1"/>
  <c r="H33" i="1"/>
  <c r="J33" i="1" s="1"/>
  <c r="H32" i="1"/>
  <c r="J32" i="1" s="1"/>
  <c r="H31" i="1"/>
  <c r="J31" i="1" s="1"/>
  <c r="H89" i="1"/>
  <c r="J89" i="1" s="1"/>
  <c r="H30" i="1"/>
  <c r="J30" i="1" s="1"/>
  <c r="H29" i="1"/>
  <c r="J29" i="1" s="1"/>
  <c r="H28" i="1"/>
  <c r="J28" i="1" s="1"/>
  <c r="H88" i="1"/>
  <c r="J88" i="1" s="1"/>
  <c r="H27" i="1"/>
  <c r="J27" i="1" s="1"/>
  <c r="H87" i="1"/>
  <c r="J87" i="1" s="1"/>
  <c r="H26" i="1"/>
  <c r="J26" i="1" s="1"/>
  <c r="H25" i="1"/>
  <c r="J25" i="1" s="1"/>
  <c r="H24" i="1"/>
  <c r="J24" i="1" s="1"/>
  <c r="H86" i="1"/>
  <c r="J86" i="1" s="1"/>
  <c r="H23" i="1"/>
  <c r="J23" i="1" s="1"/>
  <c r="H85" i="1"/>
  <c r="J85" i="1" s="1"/>
  <c r="H22" i="1"/>
  <c r="J22" i="1" s="1"/>
  <c r="H21" i="1"/>
  <c r="J21" i="1" s="1"/>
  <c r="H20" i="1"/>
  <c r="J20" i="1" s="1"/>
  <c r="H84" i="1"/>
  <c r="J84" i="1" s="1"/>
  <c r="H83" i="1"/>
  <c r="J83" i="1" s="1"/>
  <c r="H19" i="1"/>
  <c r="J19" i="1" s="1"/>
  <c r="H18" i="1"/>
  <c r="J18" i="1" s="1"/>
  <c r="H82" i="1"/>
  <c r="J82" i="1" s="1"/>
  <c r="H81" i="1"/>
  <c r="J81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J102" i="1" l="1"/>
</calcChain>
</file>

<file path=xl/sharedStrings.xml><?xml version="1.0" encoding="utf-8"?>
<sst xmlns="http://schemas.openxmlformats.org/spreadsheetml/2006/main" count="617" uniqueCount="360">
  <si>
    <t xml:space="preserve">Artikel Nummer </t>
  </si>
  <si>
    <t>HS Code</t>
  </si>
  <si>
    <t>Artikel</t>
  </si>
  <si>
    <t>Item</t>
  </si>
  <si>
    <t>Article</t>
  </si>
  <si>
    <t>Packungs-einheit</t>
  </si>
  <si>
    <t>Lieferung Packungs-einheit</t>
  </si>
  <si>
    <t xml:space="preserve">Preis Total </t>
  </si>
  <si>
    <t>Laufrad hinten 22" und kleiner</t>
  </si>
  <si>
    <t>Rear wheel 22" and smaller</t>
  </si>
  <si>
    <t>Roue arrière 22" et plus petite</t>
  </si>
  <si>
    <t>Laufrad vorne 22" und kleiner</t>
  </si>
  <si>
    <t>Front wheel 22" and smaller</t>
  </si>
  <si>
    <t>Roue avant 22" et plus petite</t>
  </si>
  <si>
    <t xml:space="preserve">Laufrad hinten 24" </t>
  </si>
  <si>
    <t xml:space="preserve">Rear wheel 24" </t>
  </si>
  <si>
    <t>Roue arrière 24''</t>
  </si>
  <si>
    <t xml:space="preserve">Laufrad vorne 24" </t>
  </si>
  <si>
    <t>Front wheel 24"</t>
  </si>
  <si>
    <t>Roue avant 24''</t>
  </si>
  <si>
    <t>Laufrad hinten 26", 559</t>
  </si>
  <si>
    <t>Rear wheel 26", 559</t>
  </si>
  <si>
    <t>Roue arrière 26", 599</t>
  </si>
  <si>
    <t>Laufrad vorne 26", 559</t>
  </si>
  <si>
    <t>Front wheel 26", 599</t>
  </si>
  <si>
    <t>Roue avant 26", 599</t>
  </si>
  <si>
    <t>Laufrad hinten 27.5"</t>
  </si>
  <si>
    <t>Rear wheel 27.5"</t>
  </si>
  <si>
    <t>Roue arrière 27.5"</t>
  </si>
  <si>
    <t>Laufrad vorne 27.5"</t>
  </si>
  <si>
    <t>Front wheel 27.5"</t>
  </si>
  <si>
    <t>Roue avant 27.5"</t>
  </si>
  <si>
    <t>Laufrad hinten 28"</t>
  </si>
  <si>
    <t>Rear wheel 28"</t>
  </si>
  <si>
    <t>Roue arrière 28"</t>
  </si>
  <si>
    <t>Laufrad vorne 28"</t>
  </si>
  <si>
    <t>Front wheel 28"</t>
  </si>
  <si>
    <t>Roue avant 28"</t>
  </si>
  <si>
    <t>Laufrad hinten 29"</t>
  </si>
  <si>
    <t>Rear wheel 29"</t>
  </si>
  <si>
    <t>Roue arrière 29"</t>
  </si>
  <si>
    <t>Laufrad vorne 29"</t>
  </si>
  <si>
    <t>Front wheel 29"</t>
  </si>
  <si>
    <t>Roue avant 29"</t>
  </si>
  <si>
    <t>Pneu 22" und kleiner</t>
  </si>
  <si>
    <t>Tyre 22" and smaller</t>
  </si>
  <si>
    <t>Pneu 22" et plus petit</t>
  </si>
  <si>
    <t xml:space="preserve">Pneu 24" </t>
  </si>
  <si>
    <t xml:space="preserve">Tyre 24" </t>
  </si>
  <si>
    <t>Pneu 24"</t>
  </si>
  <si>
    <t>Pneu 26", 559</t>
  </si>
  <si>
    <t>Tyre 26", 559</t>
  </si>
  <si>
    <t>Pneu 27.5"</t>
  </si>
  <si>
    <t>Tyre 27.5"</t>
  </si>
  <si>
    <t>Pneu 28"</t>
  </si>
  <si>
    <t>Tyre 28"</t>
  </si>
  <si>
    <t>Pneu 29"</t>
  </si>
  <si>
    <t>Tyre 29"</t>
  </si>
  <si>
    <t>Schlauch 22" und kleiner</t>
  </si>
  <si>
    <t>Tube 22" and smaller</t>
  </si>
  <si>
    <t>Chambre à air 22" et plus petite</t>
  </si>
  <si>
    <t xml:space="preserve">Schlauch 24" </t>
  </si>
  <si>
    <t xml:space="preserve">Tube 24" </t>
  </si>
  <si>
    <t>Chambre à air 24"</t>
  </si>
  <si>
    <t>Schlauch 26", 559</t>
  </si>
  <si>
    <t>Tube 26", 559</t>
  </si>
  <si>
    <t xml:space="preserve">Chambre à air 26", 559 </t>
  </si>
  <si>
    <t>Schlauch 27.5"</t>
  </si>
  <si>
    <t>Tube 27.5"</t>
  </si>
  <si>
    <t xml:space="preserve">Chambre à air 27.5" </t>
  </si>
  <si>
    <t>Schlauch 28"</t>
  </si>
  <si>
    <t>Tube 28"</t>
  </si>
  <si>
    <t>Chambre à air 28"</t>
  </si>
  <si>
    <t xml:space="preserve">Schlauch 29" </t>
  </si>
  <si>
    <t>Tube 29"</t>
  </si>
  <si>
    <t xml:space="preserve">Chambre à air 29" </t>
  </si>
  <si>
    <t>Bremshebel (Paar) MTB / Touring</t>
  </si>
  <si>
    <t>Brake Lever (pair) MTB / Touring</t>
  </si>
  <si>
    <t>Levier de frein (paire) MTB / Touring</t>
  </si>
  <si>
    <t>Seitenzugbremse (Racing) modern</t>
  </si>
  <si>
    <t>Brake Side Pull (Racing)</t>
  </si>
  <si>
    <t>Frein à traction latérale (Racing)</t>
  </si>
  <si>
    <t>Bremse Cantilever</t>
  </si>
  <si>
    <t>Brake Cantilever</t>
  </si>
  <si>
    <t>Frein Cantilever</t>
  </si>
  <si>
    <t>Bremse Hydraulische Scheibenbremse</t>
  </si>
  <si>
    <t>Hydraulic disc brake</t>
  </si>
  <si>
    <t>Frein à disque hydraulique</t>
  </si>
  <si>
    <t>Bremse V-Brake</t>
  </si>
  <si>
    <t>Brake V-Brake</t>
  </si>
  <si>
    <t>Frein V-Brake</t>
  </si>
  <si>
    <t>Schalthebel (Paar) 5- &amp; 6-Gang</t>
  </si>
  <si>
    <t>Gear Shifter (pair) 5- &amp; 6-speed</t>
  </si>
  <si>
    <t>Commande de vitesse (paire) 5- &amp; 6-vitesses</t>
  </si>
  <si>
    <t>Schalthebel (Paar) 7- &amp; 8-Gang</t>
  </si>
  <si>
    <t>Gear Shifter (pair) 7- &amp; 8-speed</t>
  </si>
  <si>
    <t>Commande de vitesse (paire) 7- &amp; 8-vitesses</t>
  </si>
  <si>
    <t>Schalthebel (Paar) 9-Gang</t>
  </si>
  <si>
    <t>Gear Shifter (pair) 9-speed</t>
  </si>
  <si>
    <t>Commande de vitesse (paire) 9-vitesses</t>
  </si>
  <si>
    <t>Schalthebel (Paar oder Einzeln) 10-, 11- &amp; 12-Gang</t>
  </si>
  <si>
    <t>Schalthebel Mix (einzeln)</t>
  </si>
  <si>
    <t>Gear Shifter (single)</t>
  </si>
  <si>
    <t>Commande de vitesse (seul)</t>
  </si>
  <si>
    <t>Schaltauge</t>
  </si>
  <si>
    <t>Derailleur hanger</t>
  </si>
  <si>
    <t>Patte de dérailleur</t>
  </si>
  <si>
    <t>Brems-Schalthebel Rennrad (Paar) STI</t>
  </si>
  <si>
    <t>Shift/Brake Lever Racing (pair) STI</t>
  </si>
  <si>
    <t>Levier de frein et de vitesses Racing (paire) STI</t>
  </si>
  <si>
    <t>Drehschalthebel "Gripshift" (Paar)</t>
  </si>
  <si>
    <t>Gear Shifter "Gripshift" (pair)</t>
  </si>
  <si>
    <t>Commande de vitesse "Gripshift" (paire)</t>
  </si>
  <si>
    <t>Drehschalthebel "Gripshift" (Einzeln)</t>
  </si>
  <si>
    <t>Gear Shifter "Gripshift) (single)</t>
  </si>
  <si>
    <t>Commande de vitesse "Gripshift" (Unique)</t>
  </si>
  <si>
    <t>Brems-Schalthebel MTB (Paar) STI 7- &amp; 8-Gang</t>
  </si>
  <si>
    <t>Shift/Break Lever (pair) 7- &amp; 8-speed</t>
  </si>
  <si>
    <t>Levier de frein et vitesses (paire) 7- &amp; 8-vitesses</t>
  </si>
  <si>
    <t>Brems-Schalthebel MTB (Paar) STI 9-Gang</t>
  </si>
  <si>
    <t>Shift/Break Lever (pair) 9-speed</t>
  </si>
  <si>
    <t>Levier de frein et vitesses (paire) 9-vitesses</t>
  </si>
  <si>
    <t>Derailleurs Front 3-speed</t>
  </si>
  <si>
    <t>Dérailleur avant 3-vitesses</t>
  </si>
  <si>
    <t>Wechsler (Schaltwerk) kurzer Käfig (Rennrad)</t>
  </si>
  <si>
    <t>Derailleurs Rear short cage (Racing)</t>
  </si>
  <si>
    <t>Dérailleur arrière courte cage (Racing)</t>
  </si>
  <si>
    <t>Wechsler (Schaltwerk) langer Käfig (MTB, Touring)</t>
  </si>
  <si>
    <t>Derailleurs Rear long cage (MTB, Touring)</t>
  </si>
  <si>
    <t>Dérailleur arrière longue cage (MTB, Touring)</t>
  </si>
  <si>
    <t>Kurbelgarnitur 1-fach (4-Kant oder moderner)</t>
  </si>
  <si>
    <t>Crankset single (square taper or newer)</t>
  </si>
  <si>
    <t>Pédalier seul (axe carré ou plus modern)</t>
  </si>
  <si>
    <t>Kurbelgarnitur 2-fach (4-Kant oder moderner)</t>
  </si>
  <si>
    <t>Crankset double (square taper or newer)</t>
  </si>
  <si>
    <t>Pédalier double (axe carré ou plus modern)</t>
  </si>
  <si>
    <t>Kurbelgarnitur 3-fach (4-Kant oder morderner)</t>
  </si>
  <si>
    <t>Crankset triple (square taper or newer)</t>
  </si>
  <si>
    <t>Pédalier triple (axe carré ou plus modern)</t>
  </si>
  <si>
    <t>Kurbelgarnitur 1-3 -Fach Hollow Tech II</t>
  </si>
  <si>
    <t>crankset single - tripple Hollowtech II</t>
  </si>
  <si>
    <t>Pédaliers 1-3 plateaux Hollow Tech II</t>
  </si>
  <si>
    <t>Tretlager Hollowtech II</t>
  </si>
  <si>
    <t>Bottom bracket Hollowtech II</t>
  </si>
  <si>
    <t>Boîtier de Pédalier Hollowtech II</t>
  </si>
  <si>
    <t>Patronen-Tretlager (4-Kant oder moderner)</t>
  </si>
  <si>
    <t>Bottom Bracket (square taper or newer)</t>
  </si>
  <si>
    <t>Boîtier de Pédalier (axe carré ou plus modern)</t>
  </si>
  <si>
    <t>Kette 5/6/7/8 - Fach</t>
  </si>
  <si>
    <t>Chain 5/6/7/8 - speed</t>
  </si>
  <si>
    <t>Chaîne 5/6/7/8 vitesses</t>
  </si>
  <si>
    <t>Kette 9 - Fach</t>
  </si>
  <si>
    <t>Chain 9 - speed</t>
  </si>
  <si>
    <t>Chaîne 9 vitesses</t>
  </si>
  <si>
    <t>Kette 10/11/12 - Fach</t>
  </si>
  <si>
    <t>Chain 10/11/12 - speed</t>
  </si>
  <si>
    <t>Chaîne 10/11/12 vitesses</t>
  </si>
  <si>
    <t>Kette (gemischt)</t>
  </si>
  <si>
    <t>Chain (mixed)</t>
  </si>
  <si>
    <t>Chaîne (mélangé)</t>
  </si>
  <si>
    <t>Kassette HG-Body kompatibel</t>
  </si>
  <si>
    <t>Cassette HG-body fitting</t>
  </si>
  <si>
    <t>Cassette HG</t>
  </si>
  <si>
    <t>Freilaufkranz (gemischt)</t>
  </si>
  <si>
    <t>Freewheel (mixed)</t>
  </si>
  <si>
    <t>Roue libre (mélangé)</t>
  </si>
  <si>
    <t>Federgabel 24" V-brake (ggf. zusätzliche Disc-Aufnahme)</t>
  </si>
  <si>
    <t xml:space="preserve">Suspension Fork 24" V-brake (possibly with additionally disc-mount) </t>
  </si>
  <si>
    <t>Fourche à suspension 24" V-brake (év. disque compatible)</t>
  </si>
  <si>
    <t>Federgabel 26" disc-only</t>
  </si>
  <si>
    <t>Suspension Fork 26" disc-only</t>
  </si>
  <si>
    <t>Fourche à suspension 26" disc-only</t>
  </si>
  <si>
    <t>Federgabel 26" V-brake und disc- kompatibel</t>
  </si>
  <si>
    <t>Suspension Fork 26" V-brake (possibly with additionally disc-mount)</t>
  </si>
  <si>
    <t>Fourche à suspension 26" V-brake et disque compatible</t>
  </si>
  <si>
    <t>Federgabel 27,5" disc-only</t>
  </si>
  <si>
    <t>Suspension Fork 27,5" disc-only</t>
  </si>
  <si>
    <t>Fourche à suspension 27,5" disc-only</t>
  </si>
  <si>
    <t>Federgabel 28" disc-only</t>
  </si>
  <si>
    <t>Suspension Fork 28" disc-only</t>
  </si>
  <si>
    <t>Fourche à suspension 28" disc-only</t>
  </si>
  <si>
    <t>Federgabel 28" V-brake und disc- kompatibel</t>
  </si>
  <si>
    <t>Suspension Fork 28" V-brake (possibly with additionally disc-mount)</t>
  </si>
  <si>
    <t>Fourche à suspension 28" V-brake et disque compatible</t>
  </si>
  <si>
    <t>Federgabel 29" disc-only</t>
  </si>
  <si>
    <t>Suspension Fork 29" disc-only</t>
  </si>
  <si>
    <t>Fourche à suspension 29" disc-only</t>
  </si>
  <si>
    <t>Dämpfer</t>
  </si>
  <si>
    <t>Rear Shock</t>
  </si>
  <si>
    <t>Amortisseur</t>
  </si>
  <si>
    <t>Gabel ohne Gewinde</t>
  </si>
  <si>
    <t>Fork without thread</t>
  </si>
  <si>
    <t>Fourchette sans fil</t>
  </si>
  <si>
    <t>Steuerlager (geschraubt)</t>
  </si>
  <si>
    <t>Headset (screwed)</t>
  </si>
  <si>
    <t>Jeu de direction (vissé)</t>
  </si>
  <si>
    <t>Steuerlager A-Head</t>
  </si>
  <si>
    <t>Headset A-Head</t>
  </si>
  <si>
    <t>Jeu de direction A-Head</t>
  </si>
  <si>
    <t>Lenker (gerade oder gebogen)</t>
  </si>
  <si>
    <t>Handlebar (straight or curved)</t>
  </si>
  <si>
    <t>Cintre (droit ou courbé)</t>
  </si>
  <si>
    <t>Lenkergriffe (Paar)</t>
  </si>
  <si>
    <t>Grips (pair)</t>
  </si>
  <si>
    <t>Poignées (paire)</t>
  </si>
  <si>
    <t>Vorbau A-Head (neues System)</t>
  </si>
  <si>
    <t>Stem A-Head (new system)</t>
  </si>
  <si>
    <t>Potence A-Head (nouveau système)</t>
  </si>
  <si>
    <t>Vorbau mit Schaft (altes System)</t>
  </si>
  <si>
    <t>Stem (old system)</t>
  </si>
  <si>
    <t>Potence (vieux système)</t>
  </si>
  <si>
    <t>Sattelstütze (altes System)</t>
  </si>
  <si>
    <t>Seatpost (old system)</t>
  </si>
  <si>
    <t>Tige de Selle (vieux système)</t>
  </si>
  <si>
    <t>Sattelstütze (neues System)</t>
  </si>
  <si>
    <t>Seatpost (new system)</t>
  </si>
  <si>
    <t>Tige de Selle (nouveau système)</t>
  </si>
  <si>
    <t>Sattel</t>
  </si>
  <si>
    <t>Saddle</t>
  </si>
  <si>
    <t>Selle</t>
  </si>
  <si>
    <t>Sattelrohrklemme</t>
  </si>
  <si>
    <t>Seat clamp</t>
  </si>
  <si>
    <t>Collier de selle</t>
  </si>
  <si>
    <t>Pedale (Paar)</t>
  </si>
  <si>
    <t>Pedals (paire)</t>
  </si>
  <si>
    <t>Pédales (paire)</t>
  </si>
  <si>
    <t>Gepäckträger</t>
  </si>
  <si>
    <t>Carrier</t>
  </si>
  <si>
    <t>Porte-bagages</t>
  </si>
  <si>
    <t>Schutzblech fix montierbar</t>
  </si>
  <si>
    <t>Mudguard (metal)</t>
  </si>
  <si>
    <t>Garde-boue (métal)</t>
  </si>
  <si>
    <t>Schutzblech Schnellmontage</t>
  </si>
  <si>
    <t>Mudguard (plastic)</t>
  </si>
  <si>
    <t>Garde-boue (plastique)</t>
  </si>
  <si>
    <t>Hinterradständer</t>
  </si>
  <si>
    <t>Kickstand</t>
  </si>
  <si>
    <t>Béquille</t>
  </si>
  <si>
    <t>Dynamo</t>
  </si>
  <si>
    <t>Front light</t>
  </si>
  <si>
    <t>Éclairage avant</t>
  </si>
  <si>
    <t>Klingel</t>
  </si>
  <si>
    <t>Bell</t>
  </si>
  <si>
    <t>Sonnette</t>
  </si>
  <si>
    <t>Bidonhalter</t>
  </si>
  <si>
    <t>Bottle Cage</t>
  </si>
  <si>
    <t>Porte-bouteille</t>
  </si>
  <si>
    <t>Schrauben, Muttern &amp; Unterlagscheiben</t>
  </si>
  <si>
    <t>Screws, Nuts and Washers</t>
  </si>
  <si>
    <t>Vis, écrous et rondelles</t>
  </si>
  <si>
    <t xml:space="preserve">Total CHF </t>
  </si>
  <si>
    <t>Item Nr.</t>
  </si>
  <si>
    <t>Pack. Unit</t>
  </si>
  <si>
    <t>CHF piece</t>
  </si>
  <si>
    <t>CHF package unit</t>
  </si>
  <si>
    <t>Delivery Package Unit</t>
  </si>
  <si>
    <t>Total Price</t>
  </si>
  <si>
    <t>Unité d'embal.</t>
  </si>
  <si>
    <t>Prix Total</t>
  </si>
  <si>
    <t>articles blancs: unités d'emballage: 1</t>
  </si>
  <si>
    <t>articles beiges: unités d'emballage: 5</t>
  </si>
  <si>
    <t>articles bruns: unités d'emballage: 10</t>
  </si>
  <si>
    <t>100.110</t>
  </si>
  <si>
    <t>100.140</t>
  </si>
  <si>
    <t>100.210</t>
  </si>
  <si>
    <t>100.220</t>
  </si>
  <si>
    <t>100.310</t>
  </si>
  <si>
    <t>100.370</t>
  </si>
  <si>
    <t>100.410</t>
  </si>
  <si>
    <t>100.430</t>
  </si>
  <si>
    <t>100.510</t>
  </si>
  <si>
    <t>100.530</t>
  </si>
  <si>
    <t>100.540</t>
  </si>
  <si>
    <t>100.550</t>
  </si>
  <si>
    <t>100.610</t>
  </si>
  <si>
    <t>100.620</t>
  </si>
  <si>
    <t>100.640</t>
  </si>
  <si>
    <t>100.650</t>
  </si>
  <si>
    <t>Légende des couleurs</t>
  </si>
  <si>
    <t>Farblegende</t>
  </si>
  <si>
    <t>Weisse Artikel: Packungseinheit: 1</t>
  </si>
  <si>
    <t>Beige Artikel: Packungseinheit: 5</t>
  </si>
  <si>
    <t>Braune Artikel: Packungseinheit: 10</t>
  </si>
  <si>
    <t>Colour legend</t>
  </si>
  <si>
    <t>brown articles: packing unit: 10</t>
  </si>
  <si>
    <t>beige articles: packing unit: 5</t>
  </si>
  <si>
    <t>white articles: packing unit: 1</t>
  </si>
  <si>
    <t>Lieferschein Ersatzteile, Stand 1. Januar 2026</t>
  </si>
  <si>
    <t>100.810</t>
  </si>
  <si>
    <t>100.811</t>
  </si>
  <si>
    <t>100.815</t>
  </si>
  <si>
    <t>100.816</t>
  </si>
  <si>
    <t>100.820</t>
  </si>
  <si>
    <t>100.821</t>
  </si>
  <si>
    <t>100.825</t>
  </si>
  <si>
    <t>100.826</t>
  </si>
  <si>
    <t>100.830</t>
  </si>
  <si>
    <t>100.835</t>
  </si>
  <si>
    <t>100.838</t>
  </si>
  <si>
    <t>100.840</t>
  </si>
  <si>
    <t>100.841</t>
  </si>
  <si>
    <t>100.845</t>
  </si>
  <si>
    <t>100.846</t>
  </si>
  <si>
    <t>100.850</t>
  </si>
  <si>
    <t>100.832</t>
  </si>
  <si>
    <t xml:space="preserve">Bremsgriff-Schalthebel Rennrad (Paar) STI </t>
  </si>
  <si>
    <t>100.831</t>
  </si>
  <si>
    <t>Bremsscheiben (6-Bolt)</t>
  </si>
  <si>
    <t>100.833</t>
  </si>
  <si>
    <t>Bremsscheiben (Center-Lock)</t>
  </si>
  <si>
    <t>100.836</t>
  </si>
  <si>
    <t>Wechsler (Schaltwerk) 10-, 11- und 12- Fach (MTB, Touring, Racing)</t>
  </si>
  <si>
    <t>100.842</t>
  </si>
  <si>
    <t>Kassetten 10-, 11-, 12-Fach</t>
  </si>
  <si>
    <t>Umwerfer 2-, 3- Fach</t>
  </si>
  <si>
    <t>Licht (vorne und hinten)</t>
  </si>
  <si>
    <t>100.345</t>
  </si>
  <si>
    <t>Brems-Schalthebel Mix Einzeln</t>
  </si>
  <si>
    <t>Delivery note for spare parts, as of January 1, 2026</t>
  </si>
  <si>
    <t>Dérailleur avant 2-, 3-vitesses</t>
  </si>
  <si>
    <t>Éclairage avant et arrière</t>
  </si>
  <si>
    <t>Derailleurs Front 2-, 3-speed</t>
  </si>
  <si>
    <t>Light (Front &amp; Rear)</t>
  </si>
  <si>
    <t>Brake rotors (6-bolt)</t>
  </si>
  <si>
    <t>Road bike brake/shift levers (pair), STI</t>
  </si>
  <si>
    <t>Cassettes, 10-, 11-, 12-speed</t>
  </si>
  <si>
    <t>Disques de frein (6 trous)</t>
  </si>
  <si>
    <t>Leviers frein/vitesses pour vélo de route (paire), STI</t>
  </si>
  <si>
    <t>Disques de frein (Center Lock)</t>
  </si>
  <si>
    <t>Dérailleur arrière 10, 11 ou 12 vitesses (VTT, trekking, route)</t>
  </si>
  <si>
    <t>Cassettes 10, 11, 12 vitesses</t>
  </si>
  <si>
    <t>Bon de livraison pièces détachées, en vigueur depuis le 1er janvier 2026</t>
  </si>
  <si>
    <t>Numéro d'article</t>
  </si>
  <si>
    <t>CHF par unité d'emballage</t>
  </si>
  <si>
    <t>Livraison unité d'emballage</t>
  </si>
  <si>
    <t>Shift/Break Lever mix single</t>
  </si>
  <si>
    <t>Levier de frein et vitesses mélange seul</t>
  </si>
  <si>
    <t>Brake/shift Lever mix single</t>
  </si>
  <si>
    <t>Levier de frein et vitesse mix (unité)</t>
  </si>
  <si>
    <t>Disques de frein (6 boulons)</t>
  </si>
  <si>
    <t>Brake discs (centre lock)</t>
  </si>
  <si>
    <t xml:space="preserve">Disques de frein (Centre-Lock) </t>
  </si>
  <si>
    <t>Brake discs (Center Lock)</t>
  </si>
  <si>
    <t>Gear Shifter (pair or single) 10-, 11- &amp; 12-speed</t>
  </si>
  <si>
    <t>Commande de vitesse (paire ou seul) 10-, 11- &amp; 12-vitesses</t>
  </si>
  <si>
    <t>Commande de vitesse (paire ou unité) 10-, 11- &amp; 12-vitesses</t>
  </si>
  <si>
    <t>Dérailleur arrière 10, 11 ou 12 vitesses</t>
  </si>
  <si>
    <t>Derailleur, 10-, 11- and 12-speed (MTB, touring, racing)</t>
  </si>
  <si>
    <t xml:space="preserve">Name Produktionspartner </t>
  </si>
  <si>
    <t>(bitte ausfüllen!)</t>
  </si>
  <si>
    <t>CHF per Stück</t>
  </si>
  <si>
    <t xml:space="preserve">Name of production partner </t>
  </si>
  <si>
    <t>(please fill in!)</t>
  </si>
  <si>
    <t xml:space="preserve">Nom du partenaire de production </t>
  </si>
  <si>
    <t>(veuillez remplir!)</t>
  </si>
  <si>
    <t>CHF par pièce</t>
  </si>
  <si>
    <t>Handwrit-ten Tally Sheet</t>
  </si>
  <si>
    <t>Strichliste von Hand</t>
  </si>
  <si>
    <t>Liste à bâtons à la main</t>
  </si>
  <si>
    <t>CHF per Pack-
ungseinheit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</si>
</sst>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CHF&quot;\ * #,##0.00_ ;_ &quot;CHF&quot;\ * \-#,##0.00_ ;_ &quot;CHF&quot;\ * &quot;-&quot;??_ ;_ @_ 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Frutiger LT 57 Cn"/>
    </font>
    <font>
      <sz val="11"/>
      <color theme="1"/>
      <name val="Frutiger LT 57 Cn"/>
      <family val="2"/>
    </font>
    <font>
      <sz val="14"/>
      <color theme="1"/>
      <name val="Frutiger LT 57 Cn"/>
      <family val="2"/>
    </font>
    <font>
      <sz val="11"/>
      <name val="Frutiger LT 57 Cn"/>
      <family val="2"/>
    </font>
    <font>
      <b/>
      <sz val="14"/>
      <color rgb="FFFF0000"/>
      <name val="Frutiger LT 57 Cn"/>
    </font>
    <font>
      <sz val="12"/>
      <color theme="1"/>
      <name val="Arial"/>
      <family val="2"/>
    </font>
    <font>
      <b/>
      <sz val="12"/>
      <name val="Arial Narrow"/>
      <family val="2"/>
    </font>
    <font>
      <sz val="11"/>
      <color rgb="FF000000"/>
      <name val="Frutiger LT 57 Cn"/>
    </font>
    <font>
      <sz val="11"/>
      <color theme="1"/>
      <name val="Frutiger LT 57 Cn"/>
    </font>
    <font>
      <b/>
      <sz val="11"/>
      <color rgb="FF000000"/>
      <name val="Frutiger LT 57 Cn"/>
    </font>
    <font>
      <b/>
      <sz val="16"/>
      <color theme="1"/>
      <name val="Frutiger LT 57 Cn"/>
    </font>
    <font>
      <b/>
      <sz val="11"/>
      <color theme="1"/>
      <name val="Frutiger LT 57 Cn"/>
    </font>
    <font>
      <b/>
      <sz val="11"/>
      <color rgb="FFFF0000"/>
      <name val="Frutiger LT 57 Cn"/>
    </font>
    <font>
      <sz val="11"/>
      <name val="Frutiger LT 57 Cn"/>
    </font>
    <font>
      <sz val="11"/>
      <name val="Frutiger LT 67 BoldCn"/>
    </font>
    <font>
      <sz val="11"/>
      <color rgb="FFFF0000"/>
      <name val="Frutiger LT 57 Cn"/>
      <family val="2"/>
    </font>
    <font>
      <sz val="11"/>
      <color rgb="FFFF0000"/>
      <name val="Frutiger LT 57 Cn"/>
    </font>
    <font>
      <sz val="10"/>
      <color theme="1"/>
      <name val="Frutiger LT 57 Cn"/>
    </font>
    <font>
      <sz val="10"/>
      <name val="Frutiger LT 57 Cn"/>
    </font>
    <font>
      <sz val="10"/>
      <color rgb="FF000000"/>
      <name val="Frutiger LT 57 Cn"/>
    </font>
    <font>
      <b/>
      <sz val="10"/>
      <color rgb="FF000000"/>
      <name val="Frutiger LT 57 Cn"/>
    </font>
    <font>
      <b/>
      <sz val="10"/>
      <color theme="1"/>
      <name val="Frutiger LT 57 C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96">
    <xf numFmtId="0" fontId="0" fillId="0" borderId="0" xfId="0"/>
    <xf numFmtId="0" fontId="2" fillId="0" borderId="0" xfId="1" applyFont="1" applyFill="1" applyAlignment="1">
      <alignment vertical="center"/>
    </xf>
    <xf numFmtId="2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2" fontId="3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8" fillId="4" borderId="1" xfId="2" applyFont="1" applyFill="1" applyBorder="1" applyAlignment="1">
      <alignment vertical="top" wrapText="1"/>
    </xf>
    <xf numFmtId="2" fontId="8" fillId="4" borderId="1" xfId="2" applyNumberFormat="1" applyFont="1" applyFill="1" applyBorder="1" applyAlignment="1">
      <alignment vertical="top" wrapText="1"/>
    </xf>
    <xf numFmtId="0" fontId="8" fillId="2" borderId="1" xfId="2" applyFont="1" applyFill="1" applyBorder="1" applyAlignment="1">
      <alignment vertical="top" wrapText="1"/>
    </xf>
    <xf numFmtId="0" fontId="3" fillId="3" borderId="0" xfId="1" applyFont="1" applyFill="1" applyAlignment="1">
      <alignment vertical="center"/>
    </xf>
    <xf numFmtId="0" fontId="9" fillId="6" borderId="0" xfId="2" applyFont="1" applyFill="1" applyAlignment="1">
      <alignment vertical="center"/>
    </xf>
    <xf numFmtId="49" fontId="10" fillId="2" borderId="0" xfId="2" applyNumberFormat="1" applyFont="1" applyFill="1" applyAlignment="1">
      <alignment vertical="center"/>
    </xf>
    <xf numFmtId="2" fontId="10" fillId="2" borderId="0" xfId="2" applyNumberFormat="1" applyFont="1" applyFill="1" applyAlignment="1">
      <alignment vertical="center"/>
    </xf>
    <xf numFmtId="0" fontId="10" fillId="2" borderId="0" xfId="2" applyFont="1" applyFill="1" applyAlignment="1">
      <alignment vertical="center"/>
    </xf>
    <xf numFmtId="44" fontId="10" fillId="2" borderId="0" xfId="2" applyNumberFormat="1" applyFont="1" applyFill="1" applyAlignment="1">
      <alignment vertical="center"/>
    </xf>
    <xf numFmtId="0" fontId="11" fillId="6" borderId="0" xfId="2" applyFont="1" applyFill="1" applyAlignment="1">
      <alignment vertical="center"/>
    </xf>
    <xf numFmtId="0" fontId="10" fillId="2" borderId="0" xfId="2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2" borderId="2" xfId="1" applyNumberFormat="1" applyFont="1" applyFill="1" applyBorder="1" applyAlignment="1">
      <alignment vertical="center"/>
    </xf>
    <xf numFmtId="0" fontId="10" fillId="2" borderId="2" xfId="1" applyNumberFormat="1" applyFont="1" applyFill="1" applyBorder="1" applyAlignment="1">
      <alignment vertical="center"/>
    </xf>
    <xf numFmtId="0" fontId="10" fillId="8" borderId="2" xfId="1" applyNumberFormat="1" applyFont="1" applyFill="1" applyBorder="1" applyAlignment="1">
      <alignment vertical="center"/>
    </xf>
    <xf numFmtId="0" fontId="10" fillId="7" borderId="2" xfId="1" applyNumberFormat="1" applyFont="1" applyFill="1" applyBorder="1" applyAlignment="1">
      <alignment vertical="center"/>
    </xf>
    <xf numFmtId="2" fontId="6" fillId="2" borderId="0" xfId="1" applyNumberFormat="1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8" fillId="4" borderId="3" xfId="2" applyFont="1" applyFill="1" applyBorder="1" applyAlignment="1">
      <alignment vertical="top" wrapText="1"/>
    </xf>
    <xf numFmtId="0" fontId="8" fillId="9" borderId="1" xfId="2" applyFont="1" applyFill="1" applyBorder="1" applyAlignment="1">
      <alignment vertical="top" wrapText="1"/>
    </xf>
    <xf numFmtId="0" fontId="16" fillId="2" borderId="4" xfId="2" applyFont="1" applyFill="1" applyBorder="1" applyAlignment="1">
      <alignment horizontal="left" vertical="top" wrapText="1"/>
    </xf>
    <xf numFmtId="0" fontId="11" fillId="6" borderId="5" xfId="2" applyFont="1" applyFill="1" applyBorder="1" applyAlignment="1">
      <alignment vertical="center"/>
    </xf>
    <xf numFmtId="49" fontId="3" fillId="2" borderId="2" xfId="1" applyNumberFormat="1" applyFont="1" applyFill="1" applyBorder="1" applyAlignment="1">
      <alignment vertical="center"/>
    </xf>
    <xf numFmtId="2" fontId="3" fillId="5" borderId="2" xfId="1" applyNumberFormat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10" fillId="5" borderId="2" xfId="1" applyFont="1" applyFill="1" applyBorder="1" applyAlignment="1">
      <alignment vertical="center"/>
    </xf>
    <xf numFmtId="0" fontId="3" fillId="5" borderId="2" xfId="1" applyNumberFormat="1" applyFont="1" applyFill="1" applyBorder="1" applyAlignment="1">
      <alignment vertical="center"/>
    </xf>
    <xf numFmtId="0" fontId="3" fillId="9" borderId="2" xfId="1" applyFont="1" applyFill="1" applyBorder="1" applyAlignment="1">
      <alignment vertical="center"/>
    </xf>
    <xf numFmtId="0" fontId="9" fillId="6" borderId="2" xfId="2" applyFont="1" applyFill="1" applyBorder="1" applyAlignment="1">
      <alignment vertical="center"/>
    </xf>
    <xf numFmtId="2" fontId="3" fillId="2" borderId="2" xfId="1" applyNumberFormat="1" applyFont="1" applyFill="1" applyBorder="1" applyAlignment="1">
      <alignment vertical="center"/>
    </xf>
    <xf numFmtId="49" fontId="10" fillId="2" borderId="2" xfId="1" applyNumberFormat="1" applyFont="1" applyFill="1" applyBorder="1" applyAlignment="1">
      <alignment vertical="center"/>
    </xf>
    <xf numFmtId="0" fontId="3" fillId="8" borderId="2" xfId="1" applyFont="1" applyFill="1" applyBorder="1" applyAlignment="1">
      <alignment vertical="center"/>
    </xf>
    <xf numFmtId="0" fontId="10" fillId="9" borderId="2" xfId="1" applyFont="1" applyFill="1" applyBorder="1" applyAlignment="1">
      <alignment vertical="center"/>
    </xf>
    <xf numFmtId="0" fontId="3" fillId="7" borderId="2" xfId="1" applyFont="1" applyFill="1" applyBorder="1" applyAlignment="1">
      <alignment vertical="center"/>
    </xf>
    <xf numFmtId="0" fontId="15" fillId="5" borderId="2" xfId="1" applyFont="1" applyFill="1" applyBorder="1" applyAlignment="1">
      <alignment vertical="center"/>
    </xf>
    <xf numFmtId="2" fontId="10" fillId="5" borderId="2" xfId="1" applyNumberFormat="1" applyFont="1" applyFill="1" applyBorder="1" applyAlignment="1">
      <alignment vertical="center"/>
    </xf>
    <xf numFmtId="0" fontId="5" fillId="5" borderId="2" xfId="1" applyNumberFormat="1" applyFont="1" applyFill="1" applyBorder="1" applyAlignment="1">
      <alignment vertical="center"/>
    </xf>
    <xf numFmtId="49" fontId="10" fillId="2" borderId="2" xfId="2" applyNumberFormat="1" applyFont="1" applyFill="1" applyBorder="1" applyAlignment="1">
      <alignment vertical="center"/>
    </xf>
    <xf numFmtId="2" fontId="10" fillId="2" borderId="2" xfId="2" applyNumberFormat="1" applyFont="1" applyFill="1" applyBorder="1" applyAlignment="1">
      <alignment vertical="center"/>
    </xf>
    <xf numFmtId="0" fontId="17" fillId="3" borderId="0" xfId="1" applyFont="1" applyFill="1" applyAlignment="1">
      <alignment vertical="center"/>
    </xf>
    <xf numFmtId="49" fontId="3" fillId="2" borderId="6" xfId="1" applyNumberFormat="1" applyFont="1" applyFill="1" applyBorder="1" applyAlignment="1">
      <alignment vertical="center"/>
    </xf>
    <xf numFmtId="2" fontId="3" fillId="5" borderId="6" xfId="1" applyNumberFormat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10" fillId="5" borderId="6" xfId="1" applyFont="1" applyFill="1" applyBorder="1" applyAlignment="1">
      <alignment vertical="center"/>
    </xf>
    <xf numFmtId="0" fontId="3" fillId="5" borderId="6" xfId="1" applyNumberFormat="1" applyFont="1" applyFill="1" applyBorder="1" applyAlignment="1">
      <alignment vertical="center"/>
    </xf>
    <xf numFmtId="0" fontId="3" fillId="9" borderId="6" xfId="1" applyFont="1" applyFill="1" applyBorder="1" applyAlignment="1">
      <alignment vertical="center"/>
    </xf>
    <xf numFmtId="0" fontId="9" fillId="6" borderId="6" xfId="2" applyFont="1" applyFill="1" applyBorder="1" applyAlignment="1">
      <alignment vertical="center"/>
    </xf>
    <xf numFmtId="0" fontId="8" fillId="4" borderId="7" xfId="2" applyFont="1" applyFill="1" applyBorder="1" applyAlignment="1">
      <alignment vertical="top" wrapText="1"/>
    </xf>
    <xf numFmtId="0" fontId="18" fillId="3" borderId="0" xfId="1" applyFont="1" applyFill="1" applyAlignment="1">
      <alignment vertical="center"/>
    </xf>
    <xf numFmtId="49" fontId="19" fillId="2" borderId="6" xfId="1" applyNumberFormat="1" applyFont="1" applyFill="1" applyBorder="1" applyAlignment="1">
      <alignment vertical="center"/>
    </xf>
    <xf numFmtId="2" fontId="19" fillId="5" borderId="6" xfId="1" applyNumberFormat="1" applyFont="1" applyFill="1" applyBorder="1" applyAlignment="1">
      <alignment vertical="center"/>
    </xf>
    <xf numFmtId="0" fontId="19" fillId="2" borderId="6" xfId="1" applyFont="1" applyFill="1" applyBorder="1" applyAlignment="1">
      <alignment vertical="center"/>
    </xf>
    <xf numFmtId="0" fontId="19" fillId="5" borderId="6" xfId="1" applyFont="1" applyFill="1" applyBorder="1" applyAlignment="1">
      <alignment vertical="center"/>
    </xf>
    <xf numFmtId="0" fontId="19" fillId="9" borderId="6" xfId="1" applyNumberFormat="1" applyFont="1" applyFill="1" applyBorder="1" applyAlignment="1">
      <alignment vertical="center"/>
    </xf>
    <xf numFmtId="0" fontId="19" fillId="0" borderId="6" xfId="1" applyNumberFormat="1" applyFont="1" applyFill="1" applyBorder="1" applyAlignment="1">
      <alignment vertical="center"/>
    </xf>
    <xf numFmtId="0" fontId="19" fillId="0" borderId="6" xfId="1" applyFont="1" applyFill="1" applyBorder="1" applyAlignment="1">
      <alignment vertical="center"/>
    </xf>
    <xf numFmtId="49" fontId="19" fillId="2" borderId="2" xfId="1" applyNumberFormat="1" applyFont="1" applyFill="1" applyBorder="1" applyAlignment="1">
      <alignment vertical="center"/>
    </xf>
    <xf numFmtId="2" fontId="19" fillId="5" borderId="2" xfId="1" applyNumberFormat="1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19" fillId="5" borderId="2" xfId="1" applyFont="1" applyFill="1" applyBorder="1" applyAlignment="1">
      <alignment vertical="center"/>
    </xf>
    <xf numFmtId="0" fontId="19" fillId="9" borderId="2" xfId="1" applyNumberFormat="1" applyFont="1" applyFill="1" applyBorder="1" applyAlignment="1">
      <alignment vertical="center"/>
    </xf>
    <xf numFmtId="0" fontId="19" fillId="0" borderId="2" xfId="1" applyNumberFormat="1" applyFont="1" applyFill="1" applyBorder="1" applyAlignment="1">
      <alignment vertical="center"/>
    </xf>
    <xf numFmtId="0" fontId="19" fillId="0" borderId="2" xfId="1" applyFont="1" applyFill="1" applyBorder="1" applyAlignment="1">
      <alignment vertical="center"/>
    </xf>
    <xf numFmtId="2" fontId="19" fillId="2" borderId="2" xfId="1" applyNumberFormat="1" applyFont="1" applyFill="1" applyBorder="1" applyAlignment="1">
      <alignment vertical="center"/>
    </xf>
    <xf numFmtId="0" fontId="19" fillId="8" borderId="2" xfId="1" applyFont="1" applyFill="1" applyBorder="1" applyAlignment="1">
      <alignment vertical="center"/>
    </xf>
    <xf numFmtId="0" fontId="19" fillId="7" borderId="2" xfId="1" applyFont="1" applyFill="1" applyBorder="1" applyAlignment="1">
      <alignment vertical="center"/>
    </xf>
    <xf numFmtId="0" fontId="20" fillId="5" borderId="2" xfId="1" applyFont="1" applyFill="1" applyBorder="1" applyAlignment="1">
      <alignment vertical="center"/>
    </xf>
    <xf numFmtId="2" fontId="19" fillId="2" borderId="2" xfId="2" applyNumberFormat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49" fontId="19" fillId="2" borderId="2" xfId="2" applyNumberFormat="1" applyFont="1" applyFill="1" applyBorder="1" applyAlignment="1">
      <alignment vertical="center"/>
    </xf>
    <xf numFmtId="49" fontId="19" fillId="2" borderId="0" xfId="2" applyNumberFormat="1" applyFont="1" applyFill="1" applyAlignment="1">
      <alignment vertical="center"/>
    </xf>
    <xf numFmtId="2" fontId="19" fillId="2" borderId="0" xfId="2" applyNumberFormat="1" applyFont="1" applyFill="1" applyAlignment="1">
      <alignment vertical="center"/>
    </xf>
    <xf numFmtId="0" fontId="19" fillId="2" borderId="0" xfId="2" applyFont="1" applyFill="1" applyAlignment="1">
      <alignment vertical="center"/>
    </xf>
    <xf numFmtId="44" fontId="19" fillId="2" borderId="0" xfId="2" applyNumberFormat="1" applyFont="1" applyFill="1" applyAlignment="1">
      <alignment vertical="center"/>
    </xf>
    <xf numFmtId="0" fontId="19" fillId="2" borderId="0" xfId="2" applyNumberFormat="1" applyFont="1" applyFill="1" applyAlignment="1">
      <alignment vertical="center"/>
    </xf>
    <xf numFmtId="0" fontId="22" fillId="6" borderId="5" xfId="2" applyFont="1" applyFill="1" applyBorder="1" applyAlignment="1">
      <alignment vertical="center"/>
    </xf>
    <xf numFmtId="0" fontId="22" fillId="6" borderId="0" xfId="2" applyFont="1" applyFill="1" applyAlignment="1">
      <alignment vertical="center"/>
    </xf>
    <xf numFmtId="0" fontId="23" fillId="2" borderId="2" xfId="1" applyNumberFormat="1" applyFont="1" applyFill="1" applyBorder="1" applyAlignment="1">
      <alignment vertical="center"/>
    </xf>
    <xf numFmtId="0" fontId="19" fillId="2" borderId="2" xfId="1" applyNumberFormat="1" applyFont="1" applyFill="1" applyBorder="1" applyAlignment="1">
      <alignment vertical="center"/>
    </xf>
    <xf numFmtId="0" fontId="19" fillId="8" borderId="2" xfId="1" applyNumberFormat="1" applyFont="1" applyFill="1" applyBorder="1" applyAlignment="1">
      <alignment vertical="center"/>
    </xf>
    <xf numFmtId="0" fontId="19" fillId="7" borderId="2" xfId="1" applyNumberFormat="1" applyFont="1" applyFill="1" applyBorder="1" applyAlignment="1">
      <alignment vertical="center"/>
    </xf>
    <xf numFmtId="0" fontId="22" fillId="0" borderId="5" xfId="2" applyFont="1" applyFill="1" applyBorder="1" applyAlignment="1">
      <alignment vertical="center"/>
    </xf>
    <xf numFmtId="0" fontId="22" fillId="0" borderId="0" xfId="2" applyFont="1" applyFill="1" applyAlignment="1">
      <alignment vertical="center"/>
    </xf>
  </cellXfs>
  <cellStyles count="3">
    <cellStyle name="Standard" xfId="0" builtinId="0"/>
    <cellStyle name="Standard 2" xfId="2"/>
    <cellStyle name="Standard 2 2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 LT 57 Cn"/>
        <scheme val="none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 LT 57 Cn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4" formatCode="_ &quot;CHF&quot;\ * #,##0.00_ ;_ &quot;CHF&quot;\ * \-#,##0.00_ ;_ &quot;CHF&quot;\ * &quot;-&quot;??_ ;_ @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4" formatCode="_ &quot;CHF&quot;\ * #,##0.00_ ;_ &quot;CHF&quot;\ * \-#,##0.00_ ;_ &quot;CHF&quot;\ * &quot;-&quot;??_ ;_ @_ 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 LT 57 Cn"/>
        <scheme val="none"/>
      </font>
      <fill>
        <patternFill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 LT 57 Cn"/>
        <scheme val="none"/>
      </font>
      <numFmt numFmtId="0" formatCode="General"/>
      <fill>
        <patternFill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4" formatCode="_ &quot;CHF&quot;\ * #,##0.00_ ;_ &quot;CHF&quot;\ * \-#,##0.00_ ;_ &quot;CHF&quot;\ * &quot;-&quot;??_ ;_ @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4" formatCode="_ &quot;CHF&quot;\ * #,##0.00_ ;_ &quot;CHF&quot;\ * \-#,##0.00_ ;_ &quot;CHF&quot;\ * &quot;-&quot;??_ ;_ @_ 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2" formatCode="0.00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0" formatCode="@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 LT 57 Cn"/>
        <scheme val="none"/>
      </font>
      <fill>
        <patternFill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67 BoldC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 LT 57 Cn"/>
        <scheme val="none"/>
      </font>
      <fill>
        <patternFill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 LT 57 Cn"/>
        <scheme val="none"/>
      </font>
      <numFmt numFmtId="0" formatCode="General"/>
      <fill>
        <patternFill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4" formatCode="_ &quot;CHF&quot;\ * #,##0.00_ ;_ &quot;CHF&quot;\ * \-#,##0.00_ ;_ &quot;CHF&quot;\ * &quot;-&quot;??_ ;_ @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4" formatCode="_ &quot;CHF&quot;\ * #,##0.00_ ;_ &quot;CHF&quot;\ * \-#,##0.00_ ;_ &quot;CHF&quot;\ * &quot;-&quot;??_ ;_ @_ 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2" formatCode="0.00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57 Cn"/>
        <scheme val="none"/>
      </font>
      <numFmt numFmtId="30" formatCode="@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 LT 57 Cn"/>
        <scheme val="none"/>
      </font>
      <fill>
        <patternFill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67 BoldC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831850</xdr:colOff>
      <xdr:row>0</xdr:row>
      <xdr:rowOff>114300</xdr:rowOff>
    </xdr:from>
    <xdr:to>
      <xdr:col>11</xdr:col>
      <xdr:colOff>1531</xdr:colOff>
      <xdr:row>4</xdr:row>
      <xdr:rowOff>8459</xdr:rowOff>
    </xdr:to>
    <xdr:pic>
      <xdr:nvPicPr>
        <xdr:cNvPr id="2" name="Grafik 1" descr="C:\Users\Zivi3\Dropbox\_90 Entwicklungszusammenarbeit\60 Kommunikation\20_Corporate_Design_14-11\Logos\Logos_Velafrica\d\Logo velafrica png\velafrica_A5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14300"/>
          <a:ext cx="1598555" cy="8605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528031</xdr:colOff>
      <xdr:row>0</xdr:row>
      <xdr:rowOff>19050</xdr:rowOff>
    </xdr:from>
    <xdr:to>
      <xdr:col>8</xdr:col>
      <xdr:colOff>742955</xdr:colOff>
      <xdr:row>4</xdr:row>
      <xdr:rowOff>203200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581" y="19050"/>
          <a:ext cx="1738924" cy="1130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1</xdr:row>
      <xdr:rowOff>38100</xdr:rowOff>
    </xdr:from>
    <xdr:to>
      <xdr:col>8</xdr:col>
      <xdr:colOff>688975</xdr:colOff>
      <xdr:row>4</xdr:row>
      <xdr:rowOff>123825</xdr:rowOff>
    </xdr:to>
    <xdr:pic>
      <xdr:nvPicPr>
        <xdr:cNvPr id="3" name="Bild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802"/>
        <a:stretch/>
      </xdr:blipFill>
      <xdr:spPr bwMode="auto">
        <a:xfrm>
          <a:off x="6153150" y="333375"/>
          <a:ext cx="1327150" cy="733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le523" displayName="Tabelle523" comment="T5.2" ref="A11:K103" totalsRowShown="0" headerRowDxfId="36" dataDxfId="34" headerRowBorderDxfId="35" headerRowCellStyle="Standard 2" dataCellStyle="Standard 2">
  <autoFilter ref="A11:K103"/>
  <tableColumns count="11">
    <tableColumn id="1" name="Artikel Nummer " dataDxfId="33" dataCellStyle="Standard 2"/>
    <tableColumn id="2" name="HS Code" dataDxfId="32" dataCellStyle="Standard 2"/>
    <tableColumn id="3" name="Artikel" dataDxfId="31" dataCellStyle="Standard 2"/>
    <tableColumn id="4" name="Item" dataDxfId="30" dataCellStyle="Standard 2"/>
    <tableColumn id="5" name="Article" dataDxfId="29" dataCellStyle="Standard 2"/>
    <tableColumn id="6" name="Packungs-einheit" dataDxfId="28" dataCellStyle="Standard 2"/>
    <tableColumn id="7" name="CHF per Stück" dataDxfId="27" dataCellStyle="Standard 2"/>
    <tableColumn id="14" name="CHF per Pack-_x000a_ungseinheit" dataDxfId="26" dataCellStyle="Standard 2"/>
    <tableColumn id="10" name="Lieferung Packungs-einheit" dataDxfId="25" dataCellStyle="Standard 2"/>
    <tableColumn id="9" name="Preis Total " dataDxfId="24" dataCellStyle="Standard 2">
      <calculatedColumnFormula>Tabelle523[[#This Row],[CHF per Pack-
ungseinheit]]*Tabelle523[[#This Row],[Packungs-einheit]]</calculatedColumnFormula>
    </tableColumn>
    <tableColumn id="12" name="Strichliste von Hand" dataDxfId="23" dataCellStyle="Standard 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Tabelle5233" displayName="Tabelle5233" comment="T5.2" ref="A11:I103" totalsRowShown="0" headerRowDxfId="22" dataDxfId="20" headerRowBorderDxfId="21" headerRowCellStyle="Standard 2" dataCellStyle="Standard 2">
  <autoFilter ref="A11:I103"/>
  <tableColumns count="9">
    <tableColumn id="1" name="Item Nr." dataDxfId="19" dataCellStyle="Standard 2"/>
    <tableColumn id="2" name="HS Code" dataDxfId="18" dataCellStyle="Standard 2"/>
    <tableColumn id="4" name="Item" dataDxfId="17" dataCellStyle="Standard 2"/>
    <tableColumn id="6" name="Pack. Unit" dataDxfId="16" dataCellStyle="Standard 2"/>
    <tableColumn id="7" name="CHF piece" dataDxfId="15" dataCellStyle="Standard 2"/>
    <tableColumn id="14" name="CHF package unit" dataDxfId="14" dataCellStyle="Standard 2"/>
    <tableColumn id="10" name="Delivery Package Unit" dataDxfId="13" dataCellStyle="Standard 2"/>
    <tableColumn id="9" name="Total Price" dataDxfId="12" dataCellStyle="Standard 2">
      <calculatedColumnFormula>Tabelle5233[[#This Row],[CHF package unit]]*Tabelle5233[[#This Row],[Pack. Unit]]</calculatedColumnFormula>
    </tableColumn>
    <tableColumn id="12" name="Handwrit-ten Tally Sheet" dataDxfId="11" dataCellStyle="Standard 2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Tabelle5234" displayName="Tabelle5234" comment="T5.2" ref="A11:I103" totalsRowShown="0" headerRowDxfId="10" headerRowBorderDxfId="9" headerRowCellStyle="Standard 2">
  <autoFilter ref="A11:I103"/>
  <tableColumns count="9">
    <tableColumn id="1" name="Numéro d'article" dataDxfId="8" dataCellStyle="Standard 2"/>
    <tableColumn id="2" name="HS Code" dataDxfId="7" dataCellStyle="Standard 2"/>
    <tableColumn id="5" name="Article" dataDxfId="6" dataCellStyle="Standard 2"/>
    <tableColumn id="6" name="Unité d'embal." dataDxfId="5" dataCellStyle="Standard 2"/>
    <tableColumn id="7" name="CHF par pièce" dataDxfId="4" dataCellStyle="Standard 2"/>
    <tableColumn id="14" name="CHF par unité d'emballage" dataDxfId="3" dataCellStyle="Standard 2"/>
    <tableColumn id="10" name="Livraison unité d'emballage" dataDxfId="2" dataCellStyle="Standard 2 2"/>
    <tableColumn id="9" name="Prix Total" dataDxfId="1" dataCellStyle="Standard 2 2">
      <calculatedColumnFormula>Tabelle5234[[#This Row],[CHF par unité d''emballage]]*Tabelle5234[[#This Row],[Unité d''embal.]]</calculatedColumnFormula>
    </tableColumn>
    <tableColumn id="12" name="Liste à bâtons à la main" dataDxfId="0" dataCellStyle="Standard 2 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7"/>
  <sheetViews>
    <sheetView topLeftCell="A10" zoomScaleNormal="100" workbookViewId="0">
      <selection activeCell="C72" sqref="C72:F74"/>
    </sheetView>
  </sheetViews>
  <sheetFormatPr baseColWidth="10" defaultColWidth="11.28515625" defaultRowHeight="18" customHeight="1"/>
  <cols>
    <col min="1" max="1" width="10.42578125" style="4" customWidth="1"/>
    <col min="2" max="2" width="8.5703125" style="5" hidden="1" customWidth="1"/>
    <col min="3" max="3" width="64.85546875" style="4" customWidth="1"/>
    <col min="4" max="4" width="1" style="4" hidden="1" customWidth="1"/>
    <col min="5" max="5" width="1.28515625" style="4" hidden="1" customWidth="1"/>
    <col min="6" max="6" width="10" style="4" customWidth="1"/>
    <col min="7" max="7" width="12.28515625" style="4" customWidth="1"/>
    <col min="8" max="8" width="14" style="4" customWidth="1"/>
    <col min="9" max="9" width="12.7109375" style="12" customWidth="1"/>
    <col min="10" max="16384" width="11.28515625" style="4"/>
  </cols>
  <sheetData>
    <row r="1" spans="1:11" s="3" customFormat="1" ht="21.75" customHeight="1">
      <c r="A1" s="1" t="s">
        <v>287</v>
      </c>
      <c r="B1" s="2"/>
    </row>
    <row r="2" spans="1:11" ht="18" customHeight="1">
      <c r="I2" s="4"/>
    </row>
    <row r="3" spans="1:11" ht="18" customHeight="1">
      <c r="A3" s="6" t="s">
        <v>348</v>
      </c>
      <c r="B3" s="7"/>
      <c r="C3" s="6"/>
      <c r="G3" s="52" t="s">
        <v>349</v>
      </c>
      <c r="H3" s="8"/>
      <c r="I3" s="4"/>
    </row>
    <row r="4" spans="1:11" ht="18" customHeight="1">
      <c r="A4" s="6"/>
      <c r="B4" s="7"/>
      <c r="C4" s="6"/>
      <c r="G4" s="8"/>
      <c r="H4" s="8"/>
      <c r="I4" s="4"/>
    </row>
    <row r="5" spans="1:11" ht="18" customHeight="1">
      <c r="A5" s="6"/>
      <c r="B5" s="7"/>
      <c r="C5" s="23" t="s">
        <v>279</v>
      </c>
      <c r="I5" s="4"/>
    </row>
    <row r="6" spans="1:11" ht="18" customHeight="1">
      <c r="A6" s="6"/>
      <c r="B6" s="7"/>
      <c r="C6" s="24" t="s">
        <v>280</v>
      </c>
      <c r="I6" s="4"/>
    </row>
    <row r="7" spans="1:11" ht="18" customHeight="1">
      <c r="A7" s="6"/>
      <c r="B7" s="7"/>
      <c r="C7" s="25" t="s">
        <v>281</v>
      </c>
      <c r="I7" s="4"/>
    </row>
    <row r="8" spans="1:11" ht="18" customHeight="1">
      <c r="A8" s="6"/>
      <c r="B8" s="7"/>
      <c r="C8" s="26" t="s">
        <v>282</v>
      </c>
      <c r="I8" s="4"/>
    </row>
    <row r="9" spans="1:11" ht="18" customHeight="1">
      <c r="A9" s="6"/>
      <c r="B9" s="7"/>
      <c r="I9" s="4"/>
    </row>
    <row r="10" spans="1:11" ht="18" customHeight="1" thickBot="1">
      <c r="A10" s="20"/>
      <c r="B10" s="27"/>
      <c r="C10" s="20"/>
      <c r="D10" s="28"/>
      <c r="E10" s="28"/>
      <c r="F10" s="28"/>
      <c r="G10" s="28"/>
      <c r="I10" s="4"/>
    </row>
    <row r="11" spans="1:11" ht="50.1" customHeight="1" thickBot="1">
      <c r="A11" s="31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350</v>
      </c>
      <c r="H11" s="9" t="s">
        <v>359</v>
      </c>
      <c r="I11" s="32" t="s">
        <v>6</v>
      </c>
      <c r="J11" s="11" t="s">
        <v>7</v>
      </c>
      <c r="K11" s="33" t="s">
        <v>357</v>
      </c>
    </row>
    <row r="12" spans="1:11" ht="18" customHeight="1">
      <c r="A12" s="53" t="s">
        <v>262</v>
      </c>
      <c r="B12" s="54">
        <v>8714.92</v>
      </c>
      <c r="C12" s="55" t="s">
        <v>8</v>
      </c>
      <c r="D12" s="55" t="s">
        <v>9</v>
      </c>
      <c r="E12" s="55" t="s">
        <v>10</v>
      </c>
      <c r="F12" s="55">
        <v>1</v>
      </c>
      <c r="G12" s="56">
        <v>0.25</v>
      </c>
      <c r="H12" s="57">
        <f>Tabelle523[[#This Row],[Packungs-einheit]]*Tabelle523[[#This Row],[CHF per Stück]]</f>
        <v>0.25</v>
      </c>
      <c r="I12" s="58"/>
      <c r="J12" s="59">
        <f>Tabelle523[[#This Row],[Lieferung Packungs-einheit]]*Tabelle523[[#This Row],[CHF per Pack-
ungseinheit]]</f>
        <v>0</v>
      </c>
      <c r="K12" s="59"/>
    </row>
    <row r="13" spans="1:11" ht="18" customHeight="1">
      <c r="A13" s="35">
        <v>100.111</v>
      </c>
      <c r="B13" s="36">
        <v>8714.92</v>
      </c>
      <c r="C13" s="37" t="s">
        <v>11</v>
      </c>
      <c r="D13" s="37" t="s">
        <v>12</v>
      </c>
      <c r="E13" s="37" t="s">
        <v>13</v>
      </c>
      <c r="F13" s="37">
        <v>1</v>
      </c>
      <c r="G13" s="38">
        <v>0.25</v>
      </c>
      <c r="H13" s="39">
        <f>Tabelle523[[#This Row],[Packungs-einheit]]*Tabelle523[[#This Row],[CHF per Stück]]</f>
        <v>0.25</v>
      </c>
      <c r="I13" s="40"/>
      <c r="J13" s="41">
        <f>Tabelle523[[#This Row],[Lieferung Packungs-einheit]]*Tabelle523[[#This Row],[CHF per Pack-
ungseinheit]]</f>
        <v>0</v>
      </c>
      <c r="K13" s="41"/>
    </row>
    <row r="14" spans="1:11" ht="18" customHeight="1">
      <c r="A14" s="35">
        <v>100.11199999999999</v>
      </c>
      <c r="B14" s="36">
        <v>8714.92</v>
      </c>
      <c r="C14" s="37" t="s">
        <v>14</v>
      </c>
      <c r="D14" s="37" t="s">
        <v>15</v>
      </c>
      <c r="E14" s="37" t="s">
        <v>16</v>
      </c>
      <c r="F14" s="37">
        <v>1</v>
      </c>
      <c r="G14" s="38">
        <v>0.25</v>
      </c>
      <c r="H14" s="39">
        <f>Tabelle523[[#This Row],[Packungs-einheit]]*Tabelle523[[#This Row],[CHF per Stück]]</f>
        <v>0.25</v>
      </c>
      <c r="I14" s="40"/>
      <c r="J14" s="41">
        <f>Tabelle523[[#This Row],[Lieferung Packungs-einheit]]*Tabelle523[[#This Row],[CHF per Pack-
ungseinheit]]</f>
        <v>0</v>
      </c>
      <c r="K14" s="41"/>
    </row>
    <row r="15" spans="1:11" ht="18" customHeight="1">
      <c r="A15" s="35">
        <v>100.113</v>
      </c>
      <c r="B15" s="36">
        <v>8714.92</v>
      </c>
      <c r="C15" s="37" t="s">
        <v>17</v>
      </c>
      <c r="D15" s="37" t="s">
        <v>18</v>
      </c>
      <c r="E15" s="37" t="s">
        <v>19</v>
      </c>
      <c r="F15" s="37">
        <v>1</v>
      </c>
      <c r="G15" s="38">
        <v>0.25</v>
      </c>
      <c r="H15" s="39">
        <f>Tabelle523[[#This Row],[Packungs-einheit]]*Tabelle523[[#This Row],[CHF per Stück]]</f>
        <v>0.25</v>
      </c>
      <c r="I15" s="40"/>
      <c r="J15" s="41">
        <f>Tabelle523[[#This Row],[Lieferung Packungs-einheit]]*Tabelle523[[#This Row],[CHF per Pack-
ungseinheit]]</f>
        <v>0</v>
      </c>
      <c r="K15" s="41"/>
    </row>
    <row r="16" spans="1:11" ht="18" customHeight="1">
      <c r="A16" s="35">
        <v>100.116</v>
      </c>
      <c r="B16" s="42">
        <v>8714.92</v>
      </c>
      <c r="C16" s="37" t="s">
        <v>20</v>
      </c>
      <c r="D16" s="37" t="s">
        <v>21</v>
      </c>
      <c r="E16" s="37" t="s">
        <v>22</v>
      </c>
      <c r="F16" s="37">
        <v>1</v>
      </c>
      <c r="G16" s="38">
        <v>0.45</v>
      </c>
      <c r="H16" s="39">
        <f>Tabelle523[[#This Row],[Packungs-einheit]]*Tabelle523[[#This Row],[CHF per Stück]]</f>
        <v>0.45</v>
      </c>
      <c r="I16" s="40"/>
      <c r="J16" s="41">
        <f>Tabelle523[[#This Row],[Lieferung Packungs-einheit]]*Tabelle523[[#This Row],[CHF per Pack-
ungseinheit]]</f>
        <v>0</v>
      </c>
      <c r="K16" s="41"/>
    </row>
    <row r="17" spans="1:11" ht="18" customHeight="1">
      <c r="A17" s="35">
        <v>100.117</v>
      </c>
      <c r="B17" s="42">
        <v>8714.92</v>
      </c>
      <c r="C17" s="37" t="s">
        <v>23</v>
      </c>
      <c r="D17" s="37" t="s">
        <v>24</v>
      </c>
      <c r="E17" s="37" t="s">
        <v>25</v>
      </c>
      <c r="F17" s="37">
        <v>1</v>
      </c>
      <c r="G17" s="38">
        <v>0.3</v>
      </c>
      <c r="H17" s="39">
        <f>Tabelle523[[#This Row],[Packungs-einheit]]*Tabelle523[[#This Row],[CHF per Stück]]</f>
        <v>0.3</v>
      </c>
      <c r="I17" s="40"/>
      <c r="J17" s="41">
        <f>Tabelle523[[#This Row],[Lieferung Packungs-einheit]]*Tabelle523[[#This Row],[CHF per Pack-
ungseinheit]]</f>
        <v>0</v>
      </c>
      <c r="K17" s="41"/>
    </row>
    <row r="18" spans="1:11" ht="18" customHeight="1">
      <c r="A18" s="35">
        <v>100.122</v>
      </c>
      <c r="B18" s="42">
        <v>8714.92</v>
      </c>
      <c r="C18" s="37" t="s">
        <v>32</v>
      </c>
      <c r="D18" s="37" t="s">
        <v>33</v>
      </c>
      <c r="E18" s="37" t="s">
        <v>34</v>
      </c>
      <c r="F18" s="37">
        <v>1</v>
      </c>
      <c r="G18" s="38">
        <v>0.45</v>
      </c>
      <c r="H18" s="39">
        <f>Tabelle523[[#This Row],[Packungs-einheit]]*Tabelle523[[#This Row],[CHF per Stück]]</f>
        <v>0.45</v>
      </c>
      <c r="I18" s="40"/>
      <c r="J18" s="41">
        <f>Tabelle523[[#This Row],[Lieferung Packungs-einheit]]*Tabelle523[[#This Row],[CHF per Pack-
ungseinheit]]</f>
        <v>0</v>
      </c>
      <c r="K18" s="41"/>
    </row>
    <row r="19" spans="1:11" ht="18" customHeight="1">
      <c r="A19" s="35">
        <v>100.123</v>
      </c>
      <c r="B19" s="42">
        <v>8714.92</v>
      </c>
      <c r="C19" s="37" t="s">
        <v>35</v>
      </c>
      <c r="D19" s="37" t="s">
        <v>36</v>
      </c>
      <c r="E19" s="37" t="s">
        <v>37</v>
      </c>
      <c r="F19" s="37">
        <v>1</v>
      </c>
      <c r="G19" s="38">
        <v>0.3</v>
      </c>
      <c r="H19" s="39">
        <f>Tabelle523[[#This Row],[Packungs-einheit]]*Tabelle523[[#This Row],[CHF per Stück]]</f>
        <v>0.3</v>
      </c>
      <c r="I19" s="40"/>
      <c r="J19" s="41">
        <f>Tabelle523[[#This Row],[Lieferung Packungs-einheit]]*Tabelle523[[#This Row],[CHF per Pack-
ungseinheit]]</f>
        <v>0</v>
      </c>
      <c r="K19" s="41"/>
    </row>
    <row r="20" spans="1:11" ht="18" customHeight="1">
      <c r="A20" s="43">
        <v>100.136</v>
      </c>
      <c r="B20" s="36">
        <v>8714.5</v>
      </c>
      <c r="C20" s="44" t="s">
        <v>44</v>
      </c>
      <c r="D20" s="44" t="s">
        <v>45</v>
      </c>
      <c r="E20" s="44" t="s">
        <v>46</v>
      </c>
      <c r="F20" s="44">
        <v>5</v>
      </c>
      <c r="G20" s="38">
        <v>0.15</v>
      </c>
      <c r="H20" s="39">
        <f>Tabelle523[[#This Row],[Packungs-einheit]]*Tabelle523[[#This Row],[CHF per Stück]]</f>
        <v>0.75</v>
      </c>
      <c r="I20" s="45"/>
      <c r="J20" s="41">
        <f>Tabelle523[[#This Row],[Lieferung Packungs-einheit]]*Tabelle523[[#This Row],[CHF per Pack-
ungseinheit]]</f>
        <v>0</v>
      </c>
      <c r="K20" s="41"/>
    </row>
    <row r="21" spans="1:11" ht="18" customHeight="1">
      <c r="A21" s="35">
        <v>100.137</v>
      </c>
      <c r="B21" s="42">
        <v>8714.5</v>
      </c>
      <c r="C21" s="44" t="s">
        <v>47</v>
      </c>
      <c r="D21" s="44" t="s">
        <v>48</v>
      </c>
      <c r="E21" s="44" t="s">
        <v>49</v>
      </c>
      <c r="F21" s="44">
        <v>5</v>
      </c>
      <c r="G21" s="38">
        <v>0.15</v>
      </c>
      <c r="H21" s="39">
        <f>Tabelle523[[#This Row],[Packungs-einheit]]*Tabelle523[[#This Row],[CHF per Stück]]</f>
        <v>0.75</v>
      </c>
      <c r="I21" s="40"/>
      <c r="J21" s="41">
        <f>Tabelle523[[#This Row],[Lieferung Packungs-einheit]]*Tabelle523[[#This Row],[CHF per Pack-
ungseinheit]]</f>
        <v>0</v>
      </c>
      <c r="K21" s="41"/>
    </row>
    <row r="22" spans="1:11" ht="18" customHeight="1">
      <c r="A22" s="35" t="s">
        <v>263</v>
      </c>
      <c r="B22" s="42">
        <v>8714.5</v>
      </c>
      <c r="C22" s="44" t="s">
        <v>50</v>
      </c>
      <c r="D22" s="44" t="s">
        <v>51</v>
      </c>
      <c r="E22" s="44" t="s">
        <v>50</v>
      </c>
      <c r="F22" s="44">
        <v>5</v>
      </c>
      <c r="G22" s="38">
        <v>0.15</v>
      </c>
      <c r="H22" s="39">
        <f>Tabelle523[[#This Row],[Packungs-einheit]]*Tabelle523[[#This Row],[CHF per Stück]]</f>
        <v>0.75</v>
      </c>
      <c r="I22" s="40"/>
      <c r="J22" s="41">
        <f>Tabelle523[[#This Row],[Lieferung Packungs-einheit]]*Tabelle523[[#This Row],[CHF per Pack-
ungseinheit]]</f>
        <v>0</v>
      </c>
      <c r="K22" s="41"/>
    </row>
    <row r="23" spans="1:11" ht="18" customHeight="1">
      <c r="A23" s="35">
        <v>100.14400000000001</v>
      </c>
      <c r="B23" s="42">
        <v>8714.5</v>
      </c>
      <c r="C23" s="44" t="s">
        <v>54</v>
      </c>
      <c r="D23" s="44" t="s">
        <v>55</v>
      </c>
      <c r="E23" s="44" t="s">
        <v>54</v>
      </c>
      <c r="F23" s="44">
        <v>5</v>
      </c>
      <c r="G23" s="38">
        <v>0.15</v>
      </c>
      <c r="H23" s="39">
        <f>Tabelle523[[#This Row],[Packungs-einheit]]*Tabelle523[[#This Row],[CHF per Stück]]</f>
        <v>0.75</v>
      </c>
      <c r="I23" s="40"/>
      <c r="J23" s="41">
        <f>Tabelle523[[#This Row],[Lieferung Packungs-einheit]]*Tabelle523[[#This Row],[CHF per Pack-
ungseinheit]]</f>
        <v>0</v>
      </c>
      <c r="K23" s="41"/>
    </row>
    <row r="24" spans="1:11" ht="18" customHeight="1">
      <c r="A24" s="43">
        <v>100.15300000000001</v>
      </c>
      <c r="B24" s="36">
        <v>4013.2</v>
      </c>
      <c r="C24" s="46" t="s">
        <v>58</v>
      </c>
      <c r="D24" s="46" t="s">
        <v>59</v>
      </c>
      <c r="E24" s="46" t="s">
        <v>60</v>
      </c>
      <c r="F24" s="46">
        <v>10</v>
      </c>
      <c r="G24" s="38">
        <v>0.05</v>
      </c>
      <c r="H24" s="39">
        <f>Tabelle523[[#This Row],[Packungs-einheit]]*Tabelle523[[#This Row],[CHF per Stück]]</f>
        <v>0.5</v>
      </c>
      <c r="I24" s="45"/>
      <c r="J24" s="41">
        <f>Tabelle523[[#This Row],[Lieferung Packungs-einheit]]*Tabelle523[[#This Row],[CHF per Pack-
ungseinheit]]</f>
        <v>0</v>
      </c>
      <c r="K24" s="41"/>
    </row>
    <row r="25" spans="1:11" ht="18" customHeight="1">
      <c r="A25" s="35">
        <v>100.154</v>
      </c>
      <c r="B25" s="36">
        <v>4013.2</v>
      </c>
      <c r="C25" s="46" t="s">
        <v>61</v>
      </c>
      <c r="D25" s="46" t="s">
        <v>62</v>
      </c>
      <c r="E25" s="46" t="s">
        <v>63</v>
      </c>
      <c r="F25" s="46">
        <v>10</v>
      </c>
      <c r="G25" s="38">
        <v>0.05</v>
      </c>
      <c r="H25" s="39">
        <f>Tabelle523[[#This Row],[Packungs-einheit]]*Tabelle523[[#This Row],[CHF per Stück]]</f>
        <v>0.5</v>
      </c>
      <c r="I25" s="40"/>
      <c r="J25" s="41">
        <f>Tabelle523[[#This Row],[Lieferung Packungs-einheit]]*Tabelle523[[#This Row],[CHF per Pack-
ungseinheit]]</f>
        <v>0</v>
      </c>
      <c r="K25" s="41"/>
    </row>
    <row r="26" spans="1:11" ht="18" customHeight="1">
      <c r="A26" s="35">
        <v>100.157</v>
      </c>
      <c r="B26" s="42">
        <v>4013.2</v>
      </c>
      <c r="C26" s="46" t="s">
        <v>64</v>
      </c>
      <c r="D26" s="46" t="s">
        <v>65</v>
      </c>
      <c r="E26" s="46" t="s">
        <v>66</v>
      </c>
      <c r="F26" s="46">
        <v>10</v>
      </c>
      <c r="G26" s="38">
        <v>0.05</v>
      </c>
      <c r="H26" s="39">
        <f>Tabelle523[[#This Row],[Packungs-einheit]]*Tabelle523[[#This Row],[CHF per Stück]]</f>
        <v>0.5</v>
      </c>
      <c r="I26" s="40"/>
      <c r="J26" s="41">
        <f>Tabelle523[[#This Row],[Lieferung Packungs-einheit]]*Tabelle523[[#This Row],[CHF per Pack-
ungseinheit]]</f>
        <v>0</v>
      </c>
      <c r="K26" s="41"/>
    </row>
    <row r="27" spans="1:11" ht="18" customHeight="1">
      <c r="A27" s="35">
        <v>100.161</v>
      </c>
      <c r="B27" s="42">
        <v>4013.2</v>
      </c>
      <c r="C27" s="46" t="s">
        <v>70</v>
      </c>
      <c r="D27" s="46" t="s">
        <v>71</v>
      </c>
      <c r="E27" s="46" t="s">
        <v>72</v>
      </c>
      <c r="F27" s="46">
        <v>10</v>
      </c>
      <c r="G27" s="38">
        <v>0.05</v>
      </c>
      <c r="H27" s="39">
        <f>Tabelle523[[#This Row],[Packungs-einheit]]*Tabelle523[[#This Row],[CHF per Stück]]</f>
        <v>0.5</v>
      </c>
      <c r="I27" s="40"/>
      <c r="J27" s="41">
        <f>Tabelle523[[#This Row],[Lieferung Packungs-einheit]]*Tabelle523[[#This Row],[CHF per Pack-
ungseinheit]]</f>
        <v>0</v>
      </c>
      <c r="K27" s="41"/>
    </row>
    <row r="28" spans="1:11" ht="18" customHeight="1">
      <c r="A28" s="35" t="s">
        <v>264</v>
      </c>
      <c r="B28" s="42">
        <v>8714.99</v>
      </c>
      <c r="C28" s="46" t="s">
        <v>76</v>
      </c>
      <c r="D28" s="46" t="s">
        <v>77</v>
      </c>
      <c r="E28" s="46" t="s">
        <v>78</v>
      </c>
      <c r="F28" s="46">
        <v>10</v>
      </c>
      <c r="G28" s="38">
        <v>0.25</v>
      </c>
      <c r="H28" s="39">
        <f>Tabelle523[[#This Row],[Packungs-einheit]]*Tabelle523[[#This Row],[CHF per Stück]]</f>
        <v>2.5</v>
      </c>
      <c r="I28" s="40"/>
      <c r="J28" s="41">
        <f>Tabelle523[[#This Row],[Lieferung Packungs-einheit]]*Tabelle523[[#This Row],[CHF per Pack-
ungseinheit]]</f>
        <v>0</v>
      </c>
      <c r="K28" s="41"/>
    </row>
    <row r="29" spans="1:11" ht="18" customHeight="1">
      <c r="A29" s="35" t="s">
        <v>265</v>
      </c>
      <c r="B29" s="42">
        <v>8714.99</v>
      </c>
      <c r="C29" s="46" t="s">
        <v>79</v>
      </c>
      <c r="D29" s="46" t="s">
        <v>80</v>
      </c>
      <c r="E29" s="46" t="s">
        <v>81</v>
      </c>
      <c r="F29" s="46">
        <v>10</v>
      </c>
      <c r="G29" s="38">
        <v>0.5</v>
      </c>
      <c r="H29" s="39">
        <f>Tabelle523[[#This Row],[Packungs-einheit]]*Tabelle523[[#This Row],[CHF per Stück]]</f>
        <v>5</v>
      </c>
      <c r="I29" s="40"/>
      <c r="J29" s="41">
        <f>Tabelle523[[#This Row],[Lieferung Packungs-einheit]]*Tabelle523[[#This Row],[CHF per Pack-
ungseinheit]]</f>
        <v>0</v>
      </c>
      <c r="K29" s="41"/>
    </row>
    <row r="30" spans="1:11" ht="18" customHeight="1">
      <c r="A30" s="35">
        <v>100.22499999999999</v>
      </c>
      <c r="B30" s="42">
        <v>8714.99</v>
      </c>
      <c r="C30" s="46" t="s">
        <v>82</v>
      </c>
      <c r="D30" s="46" t="s">
        <v>83</v>
      </c>
      <c r="E30" s="46" t="s">
        <v>84</v>
      </c>
      <c r="F30" s="46">
        <v>10</v>
      </c>
      <c r="G30" s="38">
        <v>0.3</v>
      </c>
      <c r="H30" s="39">
        <f>Tabelle523[[#This Row],[Packungs-einheit]]*Tabelle523[[#This Row],[CHF per Stück]]</f>
        <v>3</v>
      </c>
      <c r="I30" s="40"/>
      <c r="J30" s="41">
        <f>Tabelle523[[#This Row],[Lieferung Packungs-einheit]]*Tabelle523[[#This Row],[CHF per Pack-
ungseinheit]]</f>
        <v>0</v>
      </c>
      <c r="K30" s="41"/>
    </row>
    <row r="31" spans="1:11" ht="18" customHeight="1">
      <c r="A31" s="35">
        <v>100.235</v>
      </c>
      <c r="B31" s="42">
        <v>8714.99</v>
      </c>
      <c r="C31" s="46" t="s">
        <v>88</v>
      </c>
      <c r="D31" s="46" t="s">
        <v>89</v>
      </c>
      <c r="E31" s="46" t="s">
        <v>90</v>
      </c>
      <c r="F31" s="46">
        <v>10</v>
      </c>
      <c r="G31" s="38">
        <v>0.3</v>
      </c>
      <c r="H31" s="39">
        <f>Tabelle523[[#This Row],[Packungs-einheit]]*Tabelle523[[#This Row],[CHF per Stück]]</f>
        <v>3</v>
      </c>
      <c r="I31" s="40"/>
      <c r="J31" s="41">
        <f>Tabelle523[[#This Row],[Lieferung Packungs-einheit]]*Tabelle523[[#This Row],[CHF per Pack-
ungseinheit]]</f>
        <v>0</v>
      </c>
      <c r="K31" s="41"/>
    </row>
    <row r="32" spans="1:11" ht="18" customHeight="1">
      <c r="A32" s="35" t="s">
        <v>266</v>
      </c>
      <c r="B32" s="42">
        <v>8714.91</v>
      </c>
      <c r="C32" s="46" t="s">
        <v>91</v>
      </c>
      <c r="D32" s="46" t="s">
        <v>92</v>
      </c>
      <c r="E32" s="46" t="s">
        <v>93</v>
      </c>
      <c r="F32" s="46">
        <v>10</v>
      </c>
      <c r="G32" s="38">
        <v>0.5</v>
      </c>
      <c r="H32" s="39">
        <f>Tabelle523[[#This Row],[Packungs-einheit]]*Tabelle523[[#This Row],[CHF per Stück]]</f>
        <v>5</v>
      </c>
      <c r="I32" s="40"/>
      <c r="J32" s="41">
        <f>Tabelle523[[#This Row],[Lieferung Packungs-einheit]]*Tabelle523[[#This Row],[CHF per Pack-
ungseinheit]]</f>
        <v>0</v>
      </c>
      <c r="K32" s="41"/>
    </row>
    <row r="33" spans="1:11" ht="18" customHeight="1">
      <c r="A33" s="35">
        <v>100.312</v>
      </c>
      <c r="B33" s="42">
        <v>8714.91</v>
      </c>
      <c r="C33" s="46" t="s">
        <v>94</v>
      </c>
      <c r="D33" s="46" t="s">
        <v>95</v>
      </c>
      <c r="E33" s="46" t="s">
        <v>96</v>
      </c>
      <c r="F33" s="46">
        <v>10</v>
      </c>
      <c r="G33" s="38">
        <v>0.5</v>
      </c>
      <c r="H33" s="39">
        <f>Tabelle523[[#This Row],[Packungs-einheit]]*Tabelle523[[#This Row],[CHF per Stück]]</f>
        <v>5</v>
      </c>
      <c r="I33" s="40"/>
      <c r="J33" s="41">
        <f>Tabelle523[[#This Row],[Lieferung Packungs-einheit]]*Tabelle523[[#This Row],[CHF per Pack-
ungseinheit]]</f>
        <v>0</v>
      </c>
      <c r="K33" s="41"/>
    </row>
    <row r="34" spans="1:11" ht="18" customHeight="1">
      <c r="A34" s="35">
        <v>100.31399999999999</v>
      </c>
      <c r="B34" s="42">
        <v>8714.91</v>
      </c>
      <c r="C34" s="46" t="s">
        <v>97</v>
      </c>
      <c r="D34" s="46" t="s">
        <v>98</v>
      </c>
      <c r="E34" s="46" t="s">
        <v>99</v>
      </c>
      <c r="F34" s="46">
        <v>10</v>
      </c>
      <c r="G34" s="38">
        <v>0.5</v>
      </c>
      <c r="H34" s="39">
        <f>Tabelle523[[#This Row],[Packungs-einheit]]*Tabelle523[[#This Row],[CHF per Stück]]</f>
        <v>5</v>
      </c>
      <c r="I34" s="40"/>
      <c r="J34" s="41">
        <f>Tabelle523[[#This Row],[Lieferung Packungs-einheit]]*Tabelle523[[#This Row],[CHF per Pack-
ungseinheit]]</f>
        <v>0</v>
      </c>
      <c r="K34" s="41"/>
    </row>
    <row r="35" spans="1:11" ht="18" customHeight="1">
      <c r="A35" s="35">
        <v>100.32299999999999</v>
      </c>
      <c r="B35" s="42">
        <v>8714.91</v>
      </c>
      <c r="C35" s="46" t="s">
        <v>101</v>
      </c>
      <c r="D35" s="46" t="s">
        <v>102</v>
      </c>
      <c r="E35" s="46" t="s">
        <v>103</v>
      </c>
      <c r="F35" s="46">
        <v>10</v>
      </c>
      <c r="G35" s="38">
        <v>0.3</v>
      </c>
      <c r="H35" s="39">
        <f>Tabelle523[[#This Row],[Packungs-einheit]]*Tabelle523[[#This Row],[CHF per Stück]]</f>
        <v>3</v>
      </c>
      <c r="I35" s="40"/>
      <c r="J35" s="41">
        <f>Tabelle523[[#This Row],[Lieferung Packungs-einheit]]*Tabelle523[[#This Row],[CHF per Pack-
ungseinheit]]</f>
        <v>0</v>
      </c>
      <c r="K35" s="41"/>
    </row>
    <row r="36" spans="1:11" ht="18" customHeight="1">
      <c r="A36" s="35">
        <v>100.328</v>
      </c>
      <c r="B36" s="42">
        <v>8714.91</v>
      </c>
      <c r="C36" s="46" t="s">
        <v>104</v>
      </c>
      <c r="D36" s="46" t="s">
        <v>105</v>
      </c>
      <c r="E36" s="46" t="s">
        <v>106</v>
      </c>
      <c r="F36" s="46">
        <v>10</v>
      </c>
      <c r="G36" s="38">
        <v>0.2</v>
      </c>
      <c r="H36" s="39">
        <f>Tabelle523[[#This Row],[Packungs-einheit]]*Tabelle523[[#This Row],[CHF per Stück]]</f>
        <v>2</v>
      </c>
      <c r="I36" s="40"/>
      <c r="J36" s="41">
        <f>Tabelle523[[#This Row],[Lieferung Packungs-einheit]]*Tabelle523[[#This Row],[CHF per Pack-
ungseinheit]]</f>
        <v>0</v>
      </c>
      <c r="K36" s="41"/>
    </row>
    <row r="37" spans="1:11" ht="18" customHeight="1">
      <c r="A37" s="35">
        <v>100.33199999999999</v>
      </c>
      <c r="B37" s="42">
        <v>8714.91</v>
      </c>
      <c r="C37" s="44" t="s">
        <v>107</v>
      </c>
      <c r="D37" s="44" t="s">
        <v>108</v>
      </c>
      <c r="E37" s="44" t="s">
        <v>109</v>
      </c>
      <c r="F37" s="44">
        <v>5</v>
      </c>
      <c r="G37" s="38">
        <v>0.75</v>
      </c>
      <c r="H37" s="39">
        <f>Tabelle523[[#This Row],[Packungs-einheit]]*Tabelle523[[#This Row],[CHF per Stück]]</f>
        <v>3.75</v>
      </c>
      <c r="I37" s="40"/>
      <c r="J37" s="41">
        <f>Tabelle523[[#This Row],[Lieferung Packungs-einheit]]*Tabelle523[[#This Row],[CHF per Pack-
ungseinheit]]</f>
        <v>0</v>
      </c>
      <c r="K37" s="41"/>
    </row>
    <row r="38" spans="1:11" ht="18" customHeight="1">
      <c r="A38" s="35">
        <v>100.336</v>
      </c>
      <c r="B38" s="42">
        <v>8714.91</v>
      </c>
      <c r="C38" s="44" t="s">
        <v>110</v>
      </c>
      <c r="D38" s="44" t="s">
        <v>111</v>
      </c>
      <c r="E38" s="44" t="s">
        <v>112</v>
      </c>
      <c r="F38" s="44">
        <v>5</v>
      </c>
      <c r="G38" s="38">
        <v>0.3</v>
      </c>
      <c r="H38" s="39">
        <f>Tabelle523[[#This Row],[Packungs-einheit]]*Tabelle523[[#This Row],[CHF per Stück]]</f>
        <v>1.5</v>
      </c>
      <c r="I38" s="40"/>
      <c r="J38" s="41">
        <f>Tabelle523[[#This Row],[Lieferung Packungs-einheit]]*Tabelle523[[#This Row],[CHF per Pack-
ungseinheit]]</f>
        <v>0</v>
      </c>
      <c r="K38" s="41"/>
    </row>
    <row r="39" spans="1:11" ht="18" customHeight="1">
      <c r="A39" s="43">
        <v>100.337</v>
      </c>
      <c r="B39" s="36">
        <v>8714.91</v>
      </c>
      <c r="C39" s="46" t="s">
        <v>113</v>
      </c>
      <c r="D39" s="46" t="s">
        <v>114</v>
      </c>
      <c r="E39" s="46" t="s">
        <v>115</v>
      </c>
      <c r="F39" s="46">
        <v>10</v>
      </c>
      <c r="G39" s="38">
        <v>0.15</v>
      </c>
      <c r="H39" s="39">
        <f>Tabelle523[[#This Row],[Packungs-einheit]]*Tabelle523[[#This Row],[CHF per Stück]]</f>
        <v>1.5</v>
      </c>
      <c r="I39" s="45"/>
      <c r="J39" s="41">
        <f>Tabelle523[[#This Row],[Lieferung Packungs-einheit]]*Tabelle523[[#This Row],[CHF per Pack-
ungseinheit]]</f>
        <v>0</v>
      </c>
      <c r="K39" s="41"/>
    </row>
    <row r="40" spans="1:11" ht="18" customHeight="1">
      <c r="A40" s="35">
        <v>100.342</v>
      </c>
      <c r="B40" s="42">
        <v>8714.91</v>
      </c>
      <c r="C40" s="44" t="s">
        <v>116</v>
      </c>
      <c r="D40" s="44" t="s">
        <v>117</v>
      </c>
      <c r="E40" s="44" t="s">
        <v>118</v>
      </c>
      <c r="F40" s="44">
        <v>5</v>
      </c>
      <c r="G40" s="38">
        <v>0.5</v>
      </c>
      <c r="H40" s="39">
        <f>Tabelle523[[#This Row],[Packungs-einheit]]*Tabelle523[[#This Row],[CHF per Stück]]</f>
        <v>2.5</v>
      </c>
      <c r="I40" s="40"/>
      <c r="J40" s="41">
        <f>Tabelle523[[#This Row],[Lieferung Packungs-einheit]]*Tabelle523[[#This Row],[CHF per Pack-
ungseinheit]]</f>
        <v>0</v>
      </c>
      <c r="K40" s="41"/>
    </row>
    <row r="41" spans="1:11" ht="18" customHeight="1">
      <c r="A41" s="35">
        <v>100.34399999999999</v>
      </c>
      <c r="B41" s="42">
        <v>8714.91</v>
      </c>
      <c r="C41" s="44" t="s">
        <v>119</v>
      </c>
      <c r="D41" s="44" t="s">
        <v>120</v>
      </c>
      <c r="E41" s="44" t="s">
        <v>121</v>
      </c>
      <c r="F41" s="44">
        <v>5</v>
      </c>
      <c r="G41" s="38">
        <v>0.5</v>
      </c>
      <c r="H41" s="39">
        <f>Tabelle523[[#This Row],[Packungs-einheit]]*Tabelle523[[#This Row],[CHF per Stück]]</f>
        <v>2.5</v>
      </c>
      <c r="I41" s="40"/>
      <c r="J41" s="41">
        <f>Tabelle523[[#This Row],[Lieferung Packungs-einheit]]*Tabelle523[[#This Row],[CHF per Pack-
ungseinheit]]</f>
        <v>0</v>
      </c>
      <c r="K41" s="41"/>
    </row>
    <row r="42" spans="1:11" ht="18" customHeight="1">
      <c r="A42" s="35" t="s">
        <v>316</v>
      </c>
      <c r="B42" s="42">
        <v>8714.91</v>
      </c>
      <c r="C42" s="46" t="s">
        <v>317</v>
      </c>
      <c r="D42" s="46" t="s">
        <v>335</v>
      </c>
      <c r="E42" s="46" t="s">
        <v>336</v>
      </c>
      <c r="F42" s="46">
        <v>10</v>
      </c>
      <c r="G42" s="38">
        <v>0.3</v>
      </c>
      <c r="H42" s="39">
        <f>Tabelle523[[#This Row],[Packungs-einheit]]*Tabelle523[[#This Row],[CHF per Stück]]</f>
        <v>3</v>
      </c>
      <c r="I42" s="40"/>
      <c r="J42" s="41">
        <f>Tabelle523[[#This Row],[Lieferung Packungs-einheit]]*Tabelle523[[#This Row],[CHF per Pack-
ungseinheit]]</f>
        <v>0</v>
      </c>
      <c r="K42" s="41"/>
    </row>
    <row r="43" spans="1:11" ht="18" customHeight="1">
      <c r="A43" s="35">
        <v>100.351</v>
      </c>
      <c r="B43" s="42">
        <v>8714.91</v>
      </c>
      <c r="C43" s="46" t="s">
        <v>314</v>
      </c>
      <c r="D43" s="46" t="s">
        <v>122</v>
      </c>
      <c r="E43" s="46" t="s">
        <v>123</v>
      </c>
      <c r="F43" s="46">
        <v>10</v>
      </c>
      <c r="G43" s="47">
        <v>0.3</v>
      </c>
      <c r="H43" s="39">
        <f>Tabelle523[[#This Row],[Packungs-einheit]]*Tabelle523[[#This Row],[CHF per Stück]]</f>
        <v>3</v>
      </c>
      <c r="I43" s="40"/>
      <c r="J43" s="41">
        <f>Tabelle523[[#This Row],[Lieferung Packungs-einheit]]*Tabelle523[[#This Row],[CHF per Pack-
ungseinheit]]</f>
        <v>0</v>
      </c>
      <c r="K43" s="41"/>
    </row>
    <row r="44" spans="1:11" ht="18" customHeight="1">
      <c r="A44" s="35">
        <v>100.35599999999999</v>
      </c>
      <c r="B44" s="42">
        <v>8714.91</v>
      </c>
      <c r="C44" s="46" t="s">
        <v>124</v>
      </c>
      <c r="D44" s="46" t="s">
        <v>125</v>
      </c>
      <c r="E44" s="46" t="s">
        <v>126</v>
      </c>
      <c r="F44" s="46">
        <v>10</v>
      </c>
      <c r="G44" s="38">
        <v>0.3</v>
      </c>
      <c r="H44" s="39">
        <f>Tabelle523[[#This Row],[Packungs-einheit]]*Tabelle523[[#This Row],[CHF per Stück]]</f>
        <v>3</v>
      </c>
      <c r="I44" s="40"/>
      <c r="J44" s="41">
        <f>Tabelle523[[#This Row],[Lieferung Packungs-einheit]]*Tabelle523[[#This Row],[CHF per Pack-
ungseinheit]]</f>
        <v>0</v>
      </c>
      <c r="K44" s="41"/>
    </row>
    <row r="45" spans="1:11" ht="18" customHeight="1">
      <c r="A45" s="35">
        <v>100.358</v>
      </c>
      <c r="B45" s="42">
        <v>8714.91</v>
      </c>
      <c r="C45" s="46" t="s">
        <v>127</v>
      </c>
      <c r="D45" s="46" t="s">
        <v>128</v>
      </c>
      <c r="E45" s="46" t="s">
        <v>129</v>
      </c>
      <c r="F45" s="46">
        <v>10</v>
      </c>
      <c r="G45" s="38">
        <v>0.3</v>
      </c>
      <c r="H45" s="39">
        <f>Tabelle523[[#This Row],[Packungs-einheit]]*Tabelle523[[#This Row],[CHF per Stück]]</f>
        <v>3</v>
      </c>
      <c r="I45" s="40"/>
      <c r="J45" s="41">
        <f>Tabelle523[[#This Row],[Lieferung Packungs-einheit]]*Tabelle523[[#This Row],[CHF per Pack-
ungseinheit]]</f>
        <v>0</v>
      </c>
      <c r="K45" s="41"/>
    </row>
    <row r="46" spans="1:11" ht="18" customHeight="1">
      <c r="A46" s="35">
        <v>100.363</v>
      </c>
      <c r="B46" s="42">
        <v>8714.91</v>
      </c>
      <c r="C46" s="44" t="s">
        <v>130</v>
      </c>
      <c r="D46" s="44" t="s">
        <v>131</v>
      </c>
      <c r="E46" s="44" t="s">
        <v>132</v>
      </c>
      <c r="F46" s="44">
        <v>5</v>
      </c>
      <c r="G46" s="38">
        <v>0.3</v>
      </c>
      <c r="H46" s="39">
        <f>Tabelle523[[#This Row],[Packungs-einheit]]*Tabelle523[[#This Row],[CHF per Stück]]</f>
        <v>1.5</v>
      </c>
      <c r="I46" s="40"/>
      <c r="J46" s="41">
        <f>Tabelle523[[#This Row],[Lieferung Packungs-einheit]]*Tabelle523[[#This Row],[CHF per Pack-
ungseinheit]]</f>
        <v>0</v>
      </c>
      <c r="K46" s="41"/>
    </row>
    <row r="47" spans="1:11" ht="18" customHeight="1">
      <c r="A47" s="35">
        <v>100.36499999999999</v>
      </c>
      <c r="B47" s="42">
        <v>8714.91</v>
      </c>
      <c r="C47" s="44" t="s">
        <v>133</v>
      </c>
      <c r="D47" s="44" t="s">
        <v>134</v>
      </c>
      <c r="E47" s="44" t="s">
        <v>135</v>
      </c>
      <c r="F47" s="44">
        <v>5</v>
      </c>
      <c r="G47" s="38">
        <v>0.3</v>
      </c>
      <c r="H47" s="39">
        <f>Tabelle523[[#This Row],[Packungs-einheit]]*Tabelle523[[#This Row],[CHF per Stück]]</f>
        <v>1.5</v>
      </c>
      <c r="I47" s="40"/>
      <c r="J47" s="41">
        <f>Tabelle523[[#This Row],[Lieferung Packungs-einheit]]*Tabelle523[[#This Row],[CHF per Pack-
ungseinheit]]</f>
        <v>0</v>
      </c>
      <c r="K47" s="41"/>
    </row>
    <row r="48" spans="1:11" ht="18" customHeight="1">
      <c r="A48" s="35">
        <v>100.367</v>
      </c>
      <c r="B48" s="42">
        <v>8714.91</v>
      </c>
      <c r="C48" s="44" t="s">
        <v>136</v>
      </c>
      <c r="D48" s="44" t="s">
        <v>137</v>
      </c>
      <c r="E48" s="44" t="s">
        <v>138</v>
      </c>
      <c r="F48" s="44">
        <v>5</v>
      </c>
      <c r="G48" s="38">
        <v>0.3</v>
      </c>
      <c r="H48" s="39">
        <f>Tabelle523[[#This Row],[Packungs-einheit]]*Tabelle523[[#This Row],[CHF per Stück]]</f>
        <v>1.5</v>
      </c>
      <c r="I48" s="40"/>
      <c r="J48" s="41">
        <f>Tabelle523[[#This Row],[Lieferung Packungs-einheit]]*Tabelle523[[#This Row],[CHF per Pack-
ungseinheit]]</f>
        <v>0</v>
      </c>
      <c r="K48" s="41"/>
    </row>
    <row r="49" spans="1:11" ht="18" customHeight="1">
      <c r="A49" s="35" t="s">
        <v>267</v>
      </c>
      <c r="B49" s="42">
        <v>8714.91</v>
      </c>
      <c r="C49" s="46" t="s">
        <v>145</v>
      </c>
      <c r="D49" s="46" t="s">
        <v>146</v>
      </c>
      <c r="E49" s="46" t="s">
        <v>147</v>
      </c>
      <c r="F49" s="46">
        <v>10</v>
      </c>
      <c r="G49" s="38">
        <v>0.2</v>
      </c>
      <c r="H49" s="39">
        <f>Tabelle523[[#This Row],[Packungs-einheit]]*Tabelle523[[#This Row],[CHF per Stück]]</f>
        <v>2</v>
      </c>
      <c r="I49" s="40"/>
      <c r="J49" s="41">
        <f>Tabelle523[[#This Row],[Lieferung Packungs-einheit]]*Tabelle523[[#This Row],[CHF per Pack-
ungseinheit]]</f>
        <v>0</v>
      </c>
      <c r="K49" s="41"/>
    </row>
    <row r="50" spans="1:11" ht="18" customHeight="1">
      <c r="A50" s="43">
        <v>100.371</v>
      </c>
      <c r="B50" s="48">
        <v>8714.91</v>
      </c>
      <c r="C50" s="46" t="s">
        <v>148</v>
      </c>
      <c r="D50" s="46" t="s">
        <v>149</v>
      </c>
      <c r="E50" s="46" t="s">
        <v>150</v>
      </c>
      <c r="F50" s="46">
        <v>10</v>
      </c>
      <c r="G50" s="38">
        <v>0.3</v>
      </c>
      <c r="H50" s="39">
        <f>Tabelle523[[#This Row],[Packungs-einheit]]*Tabelle523[[#This Row],[CHF per Stück]]</f>
        <v>3</v>
      </c>
      <c r="I50" s="45"/>
      <c r="J50" s="41">
        <f>Tabelle523[[#This Row],[Lieferung Packungs-einheit]]*Tabelle523[[#This Row],[CHF per Pack-
ungseinheit]]</f>
        <v>0</v>
      </c>
      <c r="K50" s="41"/>
    </row>
    <row r="51" spans="1:11" ht="18" customHeight="1">
      <c r="A51" s="43">
        <v>100.372</v>
      </c>
      <c r="B51" s="48">
        <v>8714.91</v>
      </c>
      <c r="C51" s="46" t="s">
        <v>151</v>
      </c>
      <c r="D51" s="46" t="s">
        <v>152</v>
      </c>
      <c r="E51" s="46" t="s">
        <v>153</v>
      </c>
      <c r="F51" s="46">
        <v>10</v>
      </c>
      <c r="G51" s="38">
        <v>0.3</v>
      </c>
      <c r="H51" s="39">
        <f>Tabelle523[[#This Row],[Packungs-einheit]]*Tabelle523[[#This Row],[CHF per Stück]]</f>
        <v>3</v>
      </c>
      <c r="I51" s="45"/>
      <c r="J51" s="41">
        <f>Tabelle523[[#This Row],[Lieferung Packungs-einheit]]*Tabelle523[[#This Row],[CHF per Pack-
ungseinheit]]</f>
        <v>0</v>
      </c>
      <c r="K51" s="41"/>
    </row>
    <row r="52" spans="1:11" ht="18" customHeight="1">
      <c r="A52" s="35">
        <v>100.375</v>
      </c>
      <c r="B52" s="42">
        <v>8714.91</v>
      </c>
      <c r="C52" s="46" t="s">
        <v>157</v>
      </c>
      <c r="D52" s="46" t="s">
        <v>158</v>
      </c>
      <c r="E52" s="46" t="s">
        <v>159</v>
      </c>
      <c r="F52" s="46">
        <v>10</v>
      </c>
      <c r="G52" s="38">
        <v>0.3</v>
      </c>
      <c r="H52" s="39">
        <f>Tabelle523[[#This Row],[Packungs-einheit]]*Tabelle523[[#This Row],[CHF per Stück]]</f>
        <v>3</v>
      </c>
      <c r="I52" s="40"/>
      <c r="J52" s="41">
        <f>Tabelle523[[#This Row],[Lieferung Packungs-einheit]]*Tabelle523[[#This Row],[CHF per Pack-
ungseinheit]]</f>
        <v>0</v>
      </c>
      <c r="K52" s="41"/>
    </row>
    <row r="53" spans="1:11" ht="18" customHeight="1">
      <c r="A53" s="35">
        <v>100.377</v>
      </c>
      <c r="B53" s="42">
        <v>8714.91</v>
      </c>
      <c r="C53" s="46" t="s">
        <v>160</v>
      </c>
      <c r="D53" s="46" t="s">
        <v>161</v>
      </c>
      <c r="E53" s="46" t="s">
        <v>162</v>
      </c>
      <c r="F53" s="46">
        <v>10</v>
      </c>
      <c r="G53" s="38">
        <v>0.5</v>
      </c>
      <c r="H53" s="39">
        <f>Tabelle523[[#This Row],[Packungs-einheit]]*Tabelle523[[#This Row],[CHF per Stück]]</f>
        <v>5</v>
      </c>
      <c r="I53" s="40"/>
      <c r="J53" s="41">
        <f>Tabelle523[[#This Row],[Lieferung Packungs-einheit]]*Tabelle523[[#This Row],[CHF per Pack-
ungseinheit]]</f>
        <v>0</v>
      </c>
      <c r="K53" s="41"/>
    </row>
    <row r="54" spans="1:11" ht="18" customHeight="1">
      <c r="A54" s="35">
        <v>100.379</v>
      </c>
      <c r="B54" s="42">
        <v>8714.91</v>
      </c>
      <c r="C54" s="46" t="s">
        <v>163</v>
      </c>
      <c r="D54" s="46" t="s">
        <v>164</v>
      </c>
      <c r="E54" s="46" t="s">
        <v>165</v>
      </c>
      <c r="F54" s="46">
        <v>10</v>
      </c>
      <c r="G54" s="38">
        <v>0.5</v>
      </c>
      <c r="H54" s="39">
        <f>Tabelle523[[#This Row],[Packungs-einheit]]*Tabelle523[[#This Row],[CHF per Stück]]</f>
        <v>5</v>
      </c>
      <c r="I54" s="40"/>
      <c r="J54" s="41">
        <f>Tabelle523[[#This Row],[Lieferung Packungs-einheit]]*Tabelle523[[#This Row],[CHF per Pack-
ungseinheit]]</f>
        <v>0</v>
      </c>
      <c r="K54" s="41"/>
    </row>
    <row r="55" spans="1:11" ht="18" customHeight="1">
      <c r="A55" s="43">
        <v>100.40900000000001</v>
      </c>
      <c r="B55" s="48">
        <v>8714.91</v>
      </c>
      <c r="C55" s="37" t="s">
        <v>166</v>
      </c>
      <c r="D55" s="37" t="s">
        <v>167</v>
      </c>
      <c r="E55" s="37" t="s">
        <v>168</v>
      </c>
      <c r="F55" s="37">
        <v>1</v>
      </c>
      <c r="G55" s="38">
        <v>0.5</v>
      </c>
      <c r="H55" s="39">
        <f>Tabelle523[[#This Row],[Packungs-einheit]]*Tabelle523[[#This Row],[CHF per Stück]]</f>
        <v>0.5</v>
      </c>
      <c r="I55" s="45"/>
      <c r="J55" s="41">
        <f>Tabelle523[[#This Row],[Lieferung Packungs-einheit]]*Tabelle523[[#This Row],[CHF per Pack-
ungseinheit]]</f>
        <v>0</v>
      </c>
      <c r="K55" s="41"/>
    </row>
    <row r="56" spans="1:11" ht="18" customHeight="1">
      <c r="A56" s="35" t="s">
        <v>268</v>
      </c>
      <c r="B56" s="42">
        <v>8714.91</v>
      </c>
      <c r="C56" s="37" t="s">
        <v>169</v>
      </c>
      <c r="D56" s="37" t="s">
        <v>170</v>
      </c>
      <c r="E56" s="37" t="s">
        <v>171</v>
      </c>
      <c r="F56" s="37">
        <v>1</v>
      </c>
      <c r="G56" s="38">
        <v>0.5</v>
      </c>
      <c r="H56" s="39">
        <f>Tabelle523[[#This Row],[Packungs-einheit]]*Tabelle523[[#This Row],[CHF per Stück]]</f>
        <v>0.5</v>
      </c>
      <c r="I56" s="40"/>
      <c r="J56" s="41">
        <f>Tabelle523[[#This Row],[Lieferung Packungs-einheit]]*Tabelle523[[#This Row],[CHF per Pack-
ungseinheit]]</f>
        <v>0</v>
      </c>
      <c r="K56" s="41"/>
    </row>
    <row r="57" spans="1:11" ht="18" customHeight="1">
      <c r="A57" s="35">
        <v>100.413</v>
      </c>
      <c r="B57" s="42">
        <v>8714.91</v>
      </c>
      <c r="C57" s="37" t="s">
        <v>172</v>
      </c>
      <c r="D57" s="37" t="s">
        <v>173</v>
      </c>
      <c r="E57" s="37" t="s">
        <v>174</v>
      </c>
      <c r="F57" s="37">
        <v>1</v>
      </c>
      <c r="G57" s="38">
        <v>0.5</v>
      </c>
      <c r="H57" s="39">
        <f>Tabelle523[[#This Row],[Packungs-einheit]]*Tabelle523[[#This Row],[CHF per Stück]]</f>
        <v>0.5</v>
      </c>
      <c r="I57" s="40"/>
      <c r="J57" s="41">
        <f>Tabelle523[[#This Row],[Lieferung Packungs-einheit]]*Tabelle523[[#This Row],[CHF per Pack-
ungseinheit]]</f>
        <v>0</v>
      </c>
      <c r="K57" s="41"/>
    </row>
    <row r="58" spans="1:11" ht="18" customHeight="1">
      <c r="A58" s="35" t="s">
        <v>269</v>
      </c>
      <c r="B58" s="42">
        <v>8714.91</v>
      </c>
      <c r="C58" s="37" t="s">
        <v>178</v>
      </c>
      <c r="D58" s="37" t="s">
        <v>179</v>
      </c>
      <c r="E58" s="37" t="s">
        <v>180</v>
      </c>
      <c r="F58" s="37">
        <v>1</v>
      </c>
      <c r="G58" s="38">
        <v>0.5</v>
      </c>
      <c r="H58" s="39">
        <f>Tabelle523[[#This Row],[Packungs-einheit]]*Tabelle523[[#This Row],[CHF per Stück]]</f>
        <v>0.5</v>
      </c>
      <c r="I58" s="40"/>
      <c r="J58" s="41">
        <f>Tabelle523[[#This Row],[Lieferung Packungs-einheit]]*Tabelle523[[#This Row],[CHF per Pack-
ungseinheit]]</f>
        <v>0</v>
      </c>
      <c r="K58" s="41"/>
    </row>
    <row r="59" spans="1:11" ht="18" customHeight="1">
      <c r="A59" s="35">
        <v>100.43300000000001</v>
      </c>
      <c r="B59" s="42">
        <v>8714.91</v>
      </c>
      <c r="C59" s="37" t="s">
        <v>181</v>
      </c>
      <c r="D59" s="37" t="s">
        <v>182</v>
      </c>
      <c r="E59" s="37" t="s">
        <v>183</v>
      </c>
      <c r="F59" s="37">
        <v>1</v>
      </c>
      <c r="G59" s="38">
        <v>0.5</v>
      </c>
      <c r="H59" s="39">
        <f>Tabelle523[[#This Row],[Packungs-einheit]]*Tabelle523[[#This Row],[CHF per Stück]]</f>
        <v>0.5</v>
      </c>
      <c r="I59" s="40"/>
      <c r="J59" s="41">
        <f>Tabelle523[[#This Row],[Lieferung Packungs-einheit]]*Tabelle523[[#This Row],[CHF per Pack-
ungseinheit]]</f>
        <v>0</v>
      </c>
      <c r="K59" s="41"/>
    </row>
    <row r="60" spans="1:11" ht="18" customHeight="1">
      <c r="A60" s="35">
        <v>100.506</v>
      </c>
      <c r="B60" s="42">
        <v>8714.91</v>
      </c>
      <c r="C60" s="37" t="s">
        <v>190</v>
      </c>
      <c r="D60" s="37" t="s">
        <v>191</v>
      </c>
      <c r="E60" s="37" t="s">
        <v>192</v>
      </c>
      <c r="F60" s="37">
        <v>1</v>
      </c>
      <c r="G60" s="38">
        <v>0.5</v>
      </c>
      <c r="H60" s="39">
        <f>Tabelle523[[#This Row],[Packungs-einheit]]*Tabelle523[[#This Row],[CHF per Stück]]</f>
        <v>0.5</v>
      </c>
      <c r="I60" s="40"/>
      <c r="J60" s="41">
        <f>Tabelle523[[#This Row],[Lieferung Packungs-einheit]]*Tabelle523[[#This Row],[CHF per Pack-
ungseinheit]]</f>
        <v>0</v>
      </c>
      <c r="K60" s="41"/>
    </row>
    <row r="61" spans="1:11" ht="18" customHeight="1">
      <c r="A61" s="35" t="s">
        <v>270</v>
      </c>
      <c r="B61" s="42">
        <v>8714.99</v>
      </c>
      <c r="C61" s="46" t="s">
        <v>193</v>
      </c>
      <c r="D61" s="46" t="s">
        <v>194</v>
      </c>
      <c r="E61" s="46" t="s">
        <v>195</v>
      </c>
      <c r="F61" s="46">
        <v>10</v>
      </c>
      <c r="G61" s="38">
        <v>0.4</v>
      </c>
      <c r="H61" s="39">
        <f>Tabelle523[[#This Row],[Packungs-einheit]]*Tabelle523[[#This Row],[CHF per Stück]]</f>
        <v>4</v>
      </c>
      <c r="I61" s="40"/>
      <c r="J61" s="41">
        <f>Tabelle523[[#This Row],[Lieferung Packungs-einheit]]*Tabelle523[[#This Row],[CHF per Pack-
ungseinheit]]</f>
        <v>0</v>
      </c>
      <c r="K61" s="41"/>
    </row>
    <row r="62" spans="1:11" ht="18" customHeight="1">
      <c r="A62" s="35">
        <v>100.512</v>
      </c>
      <c r="B62" s="42">
        <v>8714.99</v>
      </c>
      <c r="C62" s="46" t="s">
        <v>196</v>
      </c>
      <c r="D62" s="46" t="s">
        <v>197</v>
      </c>
      <c r="E62" s="46" t="s">
        <v>198</v>
      </c>
      <c r="F62" s="46">
        <v>10</v>
      </c>
      <c r="G62" s="38">
        <v>0.5</v>
      </c>
      <c r="H62" s="39">
        <f>Tabelle523[[#This Row],[Packungs-einheit]]*Tabelle523[[#This Row],[CHF per Stück]]</f>
        <v>5</v>
      </c>
      <c r="I62" s="40"/>
      <c r="J62" s="41">
        <f>Tabelle523[[#This Row],[Lieferung Packungs-einheit]]*Tabelle523[[#This Row],[CHF per Pack-
ungseinheit]]</f>
        <v>0</v>
      </c>
      <c r="K62" s="41"/>
    </row>
    <row r="63" spans="1:11" ht="18" customHeight="1">
      <c r="A63" s="35">
        <v>100.518</v>
      </c>
      <c r="B63" s="42">
        <v>8714.91</v>
      </c>
      <c r="C63" s="46" t="s">
        <v>199</v>
      </c>
      <c r="D63" s="46" t="s">
        <v>200</v>
      </c>
      <c r="E63" s="46" t="s">
        <v>201</v>
      </c>
      <c r="F63" s="46">
        <v>10</v>
      </c>
      <c r="G63" s="38">
        <v>0.25</v>
      </c>
      <c r="H63" s="39">
        <f>Tabelle523[[#This Row],[Packungs-einheit]]*Tabelle523[[#This Row],[CHF per Stück]]</f>
        <v>2.5</v>
      </c>
      <c r="I63" s="40"/>
      <c r="J63" s="41">
        <f>Tabelle523[[#This Row],[Lieferung Packungs-einheit]]*Tabelle523[[#This Row],[CHF per Pack-
ungseinheit]]</f>
        <v>0</v>
      </c>
      <c r="K63" s="41"/>
    </row>
    <row r="64" spans="1:11" ht="18" customHeight="1">
      <c r="A64" s="35">
        <v>100.52500000000001</v>
      </c>
      <c r="B64" s="42">
        <v>8714.91</v>
      </c>
      <c r="C64" s="46" t="s">
        <v>202</v>
      </c>
      <c r="D64" s="46" t="s">
        <v>203</v>
      </c>
      <c r="E64" s="46" t="s">
        <v>204</v>
      </c>
      <c r="F64" s="46">
        <v>10</v>
      </c>
      <c r="G64" s="38">
        <v>0.1</v>
      </c>
      <c r="H64" s="39">
        <f>Tabelle523[[#This Row],[Packungs-einheit]]*Tabelle523[[#This Row],[CHF per Stück]]</f>
        <v>1</v>
      </c>
      <c r="I64" s="40"/>
      <c r="J64" s="41">
        <f>Tabelle523[[#This Row],[Lieferung Packungs-einheit]]*Tabelle523[[#This Row],[CHF per Pack-
ungseinheit]]</f>
        <v>0</v>
      </c>
      <c r="K64" s="41"/>
    </row>
    <row r="65" spans="1:11" ht="18" customHeight="1">
      <c r="A65" s="35" t="s">
        <v>271</v>
      </c>
      <c r="B65" s="42">
        <v>8714.91</v>
      </c>
      <c r="C65" s="46" t="s">
        <v>205</v>
      </c>
      <c r="D65" s="46" t="s">
        <v>206</v>
      </c>
      <c r="E65" s="46" t="s">
        <v>207</v>
      </c>
      <c r="F65" s="46">
        <v>10</v>
      </c>
      <c r="G65" s="38">
        <v>0.2</v>
      </c>
      <c r="H65" s="39">
        <f>Tabelle523[[#This Row],[Packungs-einheit]]*Tabelle523[[#This Row],[CHF per Stück]]</f>
        <v>2</v>
      </c>
      <c r="I65" s="40"/>
      <c r="J65" s="41">
        <f>Tabelle523[[#This Row],[Lieferung Packungs-einheit]]*Tabelle523[[#This Row],[CHF per Pack-
ungseinheit]]</f>
        <v>0</v>
      </c>
      <c r="K65" s="41"/>
    </row>
    <row r="66" spans="1:11" ht="18" customHeight="1">
      <c r="A66" s="35">
        <v>100.53100000000001</v>
      </c>
      <c r="B66" s="42">
        <v>8714.91</v>
      </c>
      <c r="C66" s="46" t="s">
        <v>208</v>
      </c>
      <c r="D66" s="46" t="s">
        <v>209</v>
      </c>
      <c r="E66" s="46" t="s">
        <v>210</v>
      </c>
      <c r="F66" s="46">
        <v>10</v>
      </c>
      <c r="G66" s="38">
        <v>0.2</v>
      </c>
      <c r="H66" s="39">
        <f>Tabelle523[[#This Row],[Packungs-einheit]]*Tabelle523[[#This Row],[CHF per Stück]]</f>
        <v>2</v>
      </c>
      <c r="I66" s="40"/>
      <c r="J66" s="41">
        <f>Tabelle523[[#This Row],[Lieferung Packungs-einheit]]*Tabelle523[[#This Row],[CHF per Pack-
ungseinheit]]</f>
        <v>0</v>
      </c>
      <c r="K66" s="41"/>
    </row>
    <row r="67" spans="1:11" ht="18" customHeight="1">
      <c r="A67" s="35" t="s">
        <v>272</v>
      </c>
      <c r="B67" s="42">
        <v>8714.9500000000007</v>
      </c>
      <c r="C67" s="46" t="s">
        <v>211</v>
      </c>
      <c r="D67" s="46" t="s">
        <v>212</v>
      </c>
      <c r="E67" s="46" t="s">
        <v>213</v>
      </c>
      <c r="F67" s="46">
        <v>10</v>
      </c>
      <c r="G67" s="38">
        <v>0.2</v>
      </c>
      <c r="H67" s="39">
        <f>Tabelle523[[#This Row],[Packungs-einheit]]*Tabelle523[[#This Row],[CHF per Stück]]</f>
        <v>2</v>
      </c>
      <c r="I67" s="40"/>
      <c r="J67" s="41">
        <f>Tabelle523[[#This Row],[Lieferung Packungs-einheit]]*Tabelle523[[#This Row],[CHF per Pack-
ungseinheit]]</f>
        <v>0</v>
      </c>
      <c r="K67" s="41"/>
    </row>
    <row r="68" spans="1:11" ht="18" customHeight="1">
      <c r="A68" s="35">
        <v>100.541</v>
      </c>
      <c r="B68" s="42">
        <v>8714.9500000000007</v>
      </c>
      <c r="C68" s="46" t="s">
        <v>214</v>
      </c>
      <c r="D68" s="46" t="s">
        <v>215</v>
      </c>
      <c r="E68" s="46" t="s">
        <v>216</v>
      </c>
      <c r="F68" s="46">
        <v>10</v>
      </c>
      <c r="G68" s="38">
        <v>0.2</v>
      </c>
      <c r="H68" s="39">
        <f>Tabelle523[[#This Row],[Packungs-einheit]]*Tabelle523[[#This Row],[CHF per Stück]]</f>
        <v>2</v>
      </c>
      <c r="I68" s="40"/>
      <c r="J68" s="41">
        <f>Tabelle523[[#This Row],[Lieferung Packungs-einheit]]*Tabelle523[[#This Row],[CHF per Pack-
ungseinheit]]</f>
        <v>0</v>
      </c>
      <c r="K68" s="41"/>
    </row>
    <row r="69" spans="1:11" ht="18" customHeight="1">
      <c r="A69" s="35">
        <v>100.544</v>
      </c>
      <c r="B69" s="42">
        <v>8714.9500000000007</v>
      </c>
      <c r="C69" s="44" t="s">
        <v>217</v>
      </c>
      <c r="D69" s="44" t="s">
        <v>218</v>
      </c>
      <c r="E69" s="44" t="s">
        <v>219</v>
      </c>
      <c r="F69" s="44">
        <v>5</v>
      </c>
      <c r="G69" s="38">
        <v>0.2</v>
      </c>
      <c r="H69" s="39">
        <f>Tabelle523[[#This Row],[Packungs-einheit]]*Tabelle523[[#This Row],[CHF per Stück]]</f>
        <v>1</v>
      </c>
      <c r="I69" s="40"/>
      <c r="J69" s="41">
        <f>Tabelle523[[#This Row],[Lieferung Packungs-einheit]]*Tabelle523[[#This Row],[CHF per Pack-
ungseinheit]]</f>
        <v>0</v>
      </c>
      <c r="K69" s="41"/>
    </row>
    <row r="70" spans="1:11" ht="18" customHeight="1">
      <c r="A70" s="35">
        <v>100.54600000000001</v>
      </c>
      <c r="B70" s="42">
        <v>8714.99</v>
      </c>
      <c r="C70" s="46" t="s">
        <v>220</v>
      </c>
      <c r="D70" s="46" t="s">
        <v>221</v>
      </c>
      <c r="E70" s="46" t="s">
        <v>222</v>
      </c>
      <c r="F70" s="46">
        <v>10</v>
      </c>
      <c r="G70" s="38">
        <v>0.05</v>
      </c>
      <c r="H70" s="39">
        <f>Tabelle523[[#This Row],[Packungs-einheit]]*Tabelle523[[#This Row],[CHF per Stück]]</f>
        <v>0.5</v>
      </c>
      <c r="I70" s="40"/>
      <c r="J70" s="41">
        <f>Tabelle523[[#This Row],[Lieferung Packungs-einheit]]*Tabelle523[[#This Row],[CHF per Pack-
ungseinheit]]</f>
        <v>0</v>
      </c>
      <c r="K70" s="41"/>
    </row>
    <row r="71" spans="1:11" ht="18" customHeight="1">
      <c r="A71" s="35" t="s">
        <v>273</v>
      </c>
      <c r="B71" s="42">
        <v>8714.9599999999991</v>
      </c>
      <c r="C71" s="46" t="s">
        <v>223</v>
      </c>
      <c r="D71" s="46" t="s">
        <v>224</v>
      </c>
      <c r="E71" s="46" t="s">
        <v>225</v>
      </c>
      <c r="F71" s="46">
        <v>10</v>
      </c>
      <c r="G71" s="38">
        <v>0.2</v>
      </c>
      <c r="H71" s="39">
        <f>Tabelle523[[#This Row],[Packungs-einheit]]*Tabelle523[[#This Row],[CHF per Stück]]</f>
        <v>2</v>
      </c>
      <c r="I71" s="40"/>
      <c r="J71" s="41">
        <f>Tabelle523[[#This Row],[Lieferung Packungs-einheit]]*Tabelle523[[#This Row],[CHF per Pack-
ungseinheit]]</f>
        <v>0</v>
      </c>
      <c r="K71" s="41"/>
    </row>
    <row r="72" spans="1:11" ht="18" customHeight="1">
      <c r="A72" s="35">
        <v>100.605</v>
      </c>
      <c r="B72" s="42">
        <v>8714.99</v>
      </c>
      <c r="C72" s="44" t="s">
        <v>226</v>
      </c>
      <c r="D72" s="44" t="s">
        <v>227</v>
      </c>
      <c r="E72" s="44" t="s">
        <v>228</v>
      </c>
      <c r="F72" s="44">
        <v>5</v>
      </c>
      <c r="G72" s="38">
        <v>0.3</v>
      </c>
      <c r="H72" s="39">
        <f>Tabelle523[[#This Row],[Packungs-einheit]]*Tabelle523[[#This Row],[CHF per Stück]]</f>
        <v>1.5</v>
      </c>
      <c r="I72" s="40"/>
      <c r="J72" s="41">
        <f>Tabelle523[[#This Row],[Lieferung Packungs-einheit]]*Tabelle523[[#This Row],[CHF per Pack-
ungseinheit]]</f>
        <v>0</v>
      </c>
      <c r="K72" s="41"/>
    </row>
    <row r="73" spans="1:11" ht="18" customHeight="1">
      <c r="A73" s="35" t="s">
        <v>274</v>
      </c>
      <c r="B73" s="42">
        <v>8714.99</v>
      </c>
      <c r="C73" s="44" t="s">
        <v>229</v>
      </c>
      <c r="D73" s="44" t="s">
        <v>230</v>
      </c>
      <c r="E73" s="44" t="s">
        <v>231</v>
      </c>
      <c r="F73" s="44">
        <v>5</v>
      </c>
      <c r="G73" s="38">
        <v>0.05</v>
      </c>
      <c r="H73" s="39">
        <f>Tabelle523[[#This Row],[Packungs-einheit]]*Tabelle523[[#This Row],[CHF per Stück]]</f>
        <v>0.25</v>
      </c>
      <c r="I73" s="40"/>
      <c r="J73" s="41">
        <f>Tabelle523[[#This Row],[Lieferung Packungs-einheit]]*Tabelle523[[#This Row],[CHF per Pack-
ungseinheit]]</f>
        <v>0</v>
      </c>
      <c r="K73" s="41"/>
    </row>
    <row r="74" spans="1:11" ht="18" customHeight="1">
      <c r="A74" s="35">
        <v>100.611</v>
      </c>
      <c r="B74" s="42">
        <v>8714.99</v>
      </c>
      <c r="C74" s="44" t="s">
        <v>232</v>
      </c>
      <c r="D74" s="44" t="s">
        <v>233</v>
      </c>
      <c r="E74" s="44" t="s">
        <v>234</v>
      </c>
      <c r="F74" s="44">
        <v>5</v>
      </c>
      <c r="G74" s="38">
        <v>0.05</v>
      </c>
      <c r="H74" s="39">
        <f>Tabelle523[[#This Row],[Packungs-einheit]]*Tabelle523[[#This Row],[CHF per Stück]]</f>
        <v>0.25</v>
      </c>
      <c r="I74" s="40"/>
      <c r="J74" s="41">
        <f>Tabelle523[[#This Row],[Lieferung Packungs-einheit]]*Tabelle523[[#This Row],[CHF per Pack-
ungseinheit]]</f>
        <v>0</v>
      </c>
      <c r="K74" s="41"/>
    </row>
    <row r="75" spans="1:11" ht="18" customHeight="1">
      <c r="A75" s="35" t="s">
        <v>275</v>
      </c>
      <c r="B75" s="42">
        <v>8714.99</v>
      </c>
      <c r="C75" s="46" t="s">
        <v>235</v>
      </c>
      <c r="D75" s="46" t="s">
        <v>236</v>
      </c>
      <c r="E75" s="46" t="s">
        <v>237</v>
      </c>
      <c r="F75" s="46">
        <v>10</v>
      </c>
      <c r="G75" s="38">
        <v>0.2</v>
      </c>
      <c r="H75" s="39">
        <f>Tabelle523[[#This Row],[Packungs-einheit]]*Tabelle523[[#This Row],[CHF per Stück]]</f>
        <v>2</v>
      </c>
      <c r="I75" s="40"/>
      <c r="J75" s="41">
        <f>Tabelle523[[#This Row],[Lieferung Packungs-einheit]]*Tabelle523[[#This Row],[CHF per Pack-
ungseinheit]]</f>
        <v>0</v>
      </c>
      <c r="K75" s="41"/>
    </row>
    <row r="76" spans="1:11" ht="18" customHeight="1">
      <c r="A76" s="35">
        <v>100.625</v>
      </c>
      <c r="B76" s="42">
        <v>8714.99</v>
      </c>
      <c r="C76" s="46" t="s">
        <v>238</v>
      </c>
      <c r="D76" s="46" t="s">
        <v>238</v>
      </c>
      <c r="E76" s="46" t="s">
        <v>238</v>
      </c>
      <c r="F76" s="46">
        <v>10</v>
      </c>
      <c r="G76" s="38">
        <v>0.25</v>
      </c>
      <c r="H76" s="39">
        <f>Tabelle523[[#This Row],[Packungs-einheit]]*Tabelle523[[#This Row],[CHF per Stück]]</f>
        <v>2.5</v>
      </c>
      <c r="I76" s="40"/>
      <c r="J76" s="41">
        <f>Tabelle523[[#This Row],[Lieferung Packungs-einheit]]*Tabelle523[[#This Row],[CHF per Pack-
ungseinheit]]</f>
        <v>0</v>
      </c>
      <c r="K76" s="41"/>
    </row>
    <row r="77" spans="1:11" ht="18" customHeight="1">
      <c r="A77" s="35">
        <v>100.631</v>
      </c>
      <c r="B77" s="42">
        <v>8714.99</v>
      </c>
      <c r="C77" s="46" t="s">
        <v>315</v>
      </c>
      <c r="D77" s="46" t="s">
        <v>239</v>
      </c>
      <c r="E77" s="46" t="s">
        <v>240</v>
      </c>
      <c r="F77" s="46">
        <v>10</v>
      </c>
      <c r="G77" s="38">
        <v>0.2</v>
      </c>
      <c r="H77" s="39">
        <f>Tabelle523[[#This Row],[Packungs-einheit]]*Tabelle523[[#This Row],[CHF per Stück]]</f>
        <v>2</v>
      </c>
      <c r="I77" s="40"/>
      <c r="J77" s="41">
        <f>Tabelle523[[#This Row],[Lieferung Packungs-einheit]]*Tabelle523[[#This Row],[CHF per Pack-
ungseinheit]]</f>
        <v>0</v>
      </c>
      <c r="K77" s="41"/>
    </row>
    <row r="78" spans="1:11" ht="18" customHeight="1">
      <c r="A78" s="35" t="s">
        <v>276</v>
      </c>
      <c r="B78" s="42">
        <v>8714.99</v>
      </c>
      <c r="C78" s="46" t="s">
        <v>241</v>
      </c>
      <c r="D78" s="46" t="s">
        <v>242</v>
      </c>
      <c r="E78" s="46" t="s">
        <v>243</v>
      </c>
      <c r="F78" s="46">
        <v>10</v>
      </c>
      <c r="G78" s="38">
        <v>0.1</v>
      </c>
      <c r="H78" s="39">
        <f>Tabelle523[[#This Row],[Packungs-einheit]]*Tabelle523[[#This Row],[CHF per Stück]]</f>
        <v>1</v>
      </c>
      <c r="I78" s="40"/>
      <c r="J78" s="41">
        <f>Tabelle523[[#This Row],[Lieferung Packungs-einheit]]*Tabelle523[[#This Row],[CHF per Pack-
ungseinheit]]</f>
        <v>0</v>
      </c>
      <c r="K78" s="41"/>
    </row>
    <row r="79" spans="1:11" ht="18" customHeight="1">
      <c r="A79" s="35" t="s">
        <v>277</v>
      </c>
      <c r="B79" s="42">
        <v>8714.99</v>
      </c>
      <c r="C79" s="46" t="s">
        <v>244</v>
      </c>
      <c r="D79" s="46" t="s">
        <v>245</v>
      </c>
      <c r="E79" s="46" t="s">
        <v>246</v>
      </c>
      <c r="F79" s="46">
        <v>10</v>
      </c>
      <c r="G79" s="38">
        <v>0.05</v>
      </c>
      <c r="H79" s="39">
        <f>Tabelle523[[#This Row],[Packungs-einheit]]*Tabelle523[[#This Row],[CHF per Stück]]</f>
        <v>0.5</v>
      </c>
      <c r="I79" s="40"/>
      <c r="J79" s="41">
        <f>Tabelle523[[#This Row],[Lieferung Packungs-einheit]]*Tabelle523[[#This Row],[CHF per Pack-
ungseinheit]]</f>
        <v>0</v>
      </c>
      <c r="K79" s="41"/>
    </row>
    <row r="80" spans="1:11" ht="18" customHeight="1">
      <c r="A80" s="35">
        <v>100.655</v>
      </c>
      <c r="B80" s="42">
        <v>8714.99</v>
      </c>
      <c r="C80" s="37" t="s">
        <v>247</v>
      </c>
      <c r="D80" s="37" t="s">
        <v>248</v>
      </c>
      <c r="E80" s="37" t="s">
        <v>249</v>
      </c>
      <c r="F80" s="37">
        <v>1</v>
      </c>
      <c r="G80" s="38">
        <v>0.05</v>
      </c>
      <c r="H80" s="39">
        <f>Tabelle523[[#This Row],[Packungs-einheit]]*Tabelle523[[#This Row],[CHF per Stück]]</f>
        <v>0.05</v>
      </c>
      <c r="I80" s="40"/>
      <c r="J80" s="41">
        <f>Tabelle523[[#This Row],[Lieferung Packungs-einheit]]*Tabelle523[[#This Row],[CHF per Pack-
ungseinheit]]</f>
        <v>0</v>
      </c>
      <c r="K80" s="41"/>
    </row>
    <row r="81" spans="1:13" ht="18" customHeight="1">
      <c r="A81" s="35" t="s">
        <v>288</v>
      </c>
      <c r="B81" s="42">
        <v>8714.92</v>
      </c>
      <c r="C81" s="37" t="s">
        <v>26</v>
      </c>
      <c r="D81" s="37" t="s">
        <v>27</v>
      </c>
      <c r="E81" s="37" t="s">
        <v>28</v>
      </c>
      <c r="F81" s="37">
        <v>1</v>
      </c>
      <c r="G81" s="38">
        <v>0.75</v>
      </c>
      <c r="H81" s="49">
        <f>Tabelle523[[#This Row],[Packungs-einheit]]*Tabelle523[[#This Row],[CHF per Stück]]</f>
        <v>0.75</v>
      </c>
      <c r="I81" s="40"/>
      <c r="J81" s="41">
        <f>Tabelle523[[#This Row],[Lieferung Packungs-einheit]]*Tabelle523[[#This Row],[CHF per Pack-
ungseinheit]]</f>
        <v>0</v>
      </c>
      <c r="K81" s="41"/>
    </row>
    <row r="82" spans="1:13" ht="18" customHeight="1">
      <c r="A82" s="35" t="s">
        <v>289</v>
      </c>
      <c r="B82" s="42">
        <v>8714.92</v>
      </c>
      <c r="C82" s="37" t="s">
        <v>29</v>
      </c>
      <c r="D82" s="37" t="s">
        <v>30</v>
      </c>
      <c r="E82" s="37" t="s">
        <v>31</v>
      </c>
      <c r="F82" s="37">
        <v>1</v>
      </c>
      <c r="G82" s="38">
        <v>0.75</v>
      </c>
      <c r="H82" s="49">
        <f>Tabelle523[[#This Row],[Packungs-einheit]]*Tabelle523[[#This Row],[CHF per Stück]]</f>
        <v>0.75</v>
      </c>
      <c r="I82" s="40"/>
      <c r="J82" s="41">
        <f>Tabelle523[[#This Row],[Lieferung Packungs-einheit]]*Tabelle523[[#This Row],[CHF per Pack-
ungseinheit]]</f>
        <v>0</v>
      </c>
      <c r="K82" s="41"/>
    </row>
    <row r="83" spans="1:13" ht="18" customHeight="1">
      <c r="A83" s="35" t="s">
        <v>290</v>
      </c>
      <c r="B83" s="42">
        <v>8714.92</v>
      </c>
      <c r="C83" s="37" t="s">
        <v>38</v>
      </c>
      <c r="D83" s="37" t="s">
        <v>39</v>
      </c>
      <c r="E83" s="37" t="s">
        <v>40</v>
      </c>
      <c r="F83" s="37">
        <v>1</v>
      </c>
      <c r="G83" s="38">
        <v>0.75</v>
      </c>
      <c r="H83" s="49">
        <f>Tabelle523[[#This Row],[Packungs-einheit]]*Tabelle523[[#This Row],[CHF per Stück]]</f>
        <v>0.75</v>
      </c>
      <c r="I83" s="40"/>
      <c r="J83" s="41">
        <f>Tabelle523[[#This Row],[Lieferung Packungs-einheit]]*Tabelle523[[#This Row],[CHF per Pack-
ungseinheit]]</f>
        <v>0</v>
      </c>
      <c r="K83" s="41"/>
    </row>
    <row r="84" spans="1:13" ht="18" customHeight="1">
      <c r="A84" s="35" t="s">
        <v>291</v>
      </c>
      <c r="B84" s="42">
        <v>8714.92</v>
      </c>
      <c r="C84" s="37" t="s">
        <v>41</v>
      </c>
      <c r="D84" s="37" t="s">
        <v>42</v>
      </c>
      <c r="E84" s="37" t="s">
        <v>43</v>
      </c>
      <c r="F84" s="37">
        <v>1</v>
      </c>
      <c r="G84" s="38">
        <v>0.75</v>
      </c>
      <c r="H84" s="49">
        <f>Tabelle523[[#This Row],[Packungs-einheit]]*Tabelle523[[#This Row],[CHF per Stück]]</f>
        <v>0.75</v>
      </c>
      <c r="I84" s="40"/>
      <c r="J84" s="41">
        <f>Tabelle523[[#This Row],[Lieferung Packungs-einheit]]*Tabelle523[[#This Row],[CHF per Pack-
ungseinheit]]</f>
        <v>0</v>
      </c>
      <c r="K84" s="41"/>
    </row>
    <row r="85" spans="1:13" ht="18" customHeight="1">
      <c r="A85" s="35" t="s">
        <v>292</v>
      </c>
      <c r="B85" s="42">
        <v>8714.5</v>
      </c>
      <c r="C85" s="44" t="s">
        <v>52</v>
      </c>
      <c r="D85" s="44" t="s">
        <v>53</v>
      </c>
      <c r="E85" s="44" t="s">
        <v>52</v>
      </c>
      <c r="F85" s="44">
        <v>5</v>
      </c>
      <c r="G85" s="38">
        <v>0.5</v>
      </c>
      <c r="H85" s="39">
        <f>Tabelle523[[#This Row],[Packungs-einheit]]*Tabelle523[[#This Row],[CHF per Stück]]</f>
        <v>2.5</v>
      </c>
      <c r="I85" s="40"/>
      <c r="J85" s="41">
        <f>Tabelle523[[#This Row],[Lieferung Packungs-einheit]]*Tabelle523[[#This Row],[CHF per Pack-
ungseinheit]]</f>
        <v>0</v>
      </c>
      <c r="K85" s="41"/>
    </row>
    <row r="86" spans="1:13" ht="18" customHeight="1">
      <c r="A86" s="35" t="s">
        <v>293</v>
      </c>
      <c r="B86" s="42">
        <v>8714.5</v>
      </c>
      <c r="C86" s="44" t="s">
        <v>56</v>
      </c>
      <c r="D86" s="44" t="s">
        <v>57</v>
      </c>
      <c r="E86" s="44" t="s">
        <v>56</v>
      </c>
      <c r="F86" s="44">
        <v>5</v>
      </c>
      <c r="G86" s="38">
        <v>0.5</v>
      </c>
      <c r="H86" s="39">
        <f>Tabelle523[[#This Row],[Packungs-einheit]]*Tabelle523[[#This Row],[CHF per Stück]]</f>
        <v>2.5</v>
      </c>
      <c r="I86" s="40"/>
      <c r="J86" s="41">
        <f>Tabelle523[[#This Row],[Lieferung Packungs-einheit]]*Tabelle523[[#This Row],[CHF per Pack-
ungseinheit]]</f>
        <v>0</v>
      </c>
      <c r="K86" s="41"/>
    </row>
    <row r="87" spans="1:13" ht="18" customHeight="1">
      <c r="A87" s="35" t="s">
        <v>294</v>
      </c>
      <c r="B87" s="42">
        <v>4013.2</v>
      </c>
      <c r="C87" s="46" t="s">
        <v>67</v>
      </c>
      <c r="D87" s="46" t="s">
        <v>68</v>
      </c>
      <c r="E87" s="46" t="s">
        <v>69</v>
      </c>
      <c r="F87" s="46">
        <v>10</v>
      </c>
      <c r="G87" s="38">
        <v>0.3</v>
      </c>
      <c r="H87" s="39">
        <f>Tabelle523[[#This Row],[Packungs-einheit]]*Tabelle523[[#This Row],[CHF per Stück]]</f>
        <v>3</v>
      </c>
      <c r="I87" s="40"/>
      <c r="J87" s="41">
        <f>Tabelle523[[#This Row],[Lieferung Packungs-einheit]]*Tabelle523[[#This Row],[CHF per Pack-
ungseinheit]]</f>
        <v>0</v>
      </c>
      <c r="K87" s="41"/>
    </row>
    <row r="88" spans="1:13" ht="18" customHeight="1">
      <c r="A88" s="35" t="s">
        <v>295</v>
      </c>
      <c r="B88" s="42">
        <v>4013.2</v>
      </c>
      <c r="C88" s="46" t="s">
        <v>73</v>
      </c>
      <c r="D88" s="46" t="s">
        <v>74</v>
      </c>
      <c r="E88" s="46" t="s">
        <v>75</v>
      </c>
      <c r="F88" s="46">
        <v>10</v>
      </c>
      <c r="G88" s="38">
        <v>0.5</v>
      </c>
      <c r="H88" s="39">
        <f>Tabelle523[[#This Row],[Packungs-einheit]]*Tabelle523[[#This Row],[CHF per Stück]]</f>
        <v>5</v>
      </c>
      <c r="I88" s="40"/>
      <c r="J88" s="41">
        <f>Tabelle523[[#This Row],[Lieferung Packungs-einheit]]*Tabelle523[[#This Row],[CHF per Pack-
ungseinheit]]</f>
        <v>0</v>
      </c>
      <c r="K88" s="41"/>
    </row>
    <row r="89" spans="1:13" ht="18" customHeight="1">
      <c r="A89" s="35" t="s">
        <v>296</v>
      </c>
      <c r="B89" s="42">
        <v>8714.99</v>
      </c>
      <c r="C89" s="44" t="s">
        <v>85</v>
      </c>
      <c r="D89" s="44" t="s">
        <v>86</v>
      </c>
      <c r="E89" s="44" t="s">
        <v>87</v>
      </c>
      <c r="F89" s="44">
        <v>5</v>
      </c>
      <c r="G89" s="38">
        <v>1</v>
      </c>
      <c r="H89" s="39">
        <f>Tabelle523[[#This Row],[Packungs-einheit]]*Tabelle523[[#This Row],[CHF per Stück]]</f>
        <v>5</v>
      </c>
      <c r="I89" s="40"/>
      <c r="J89" s="41">
        <f>Tabelle523[[#This Row],[Lieferung Packungs-einheit]]*Tabelle523[[#This Row],[CHF per Pack-
ungseinheit]]</f>
        <v>0</v>
      </c>
      <c r="K89" s="41"/>
    </row>
    <row r="90" spans="1:13" ht="18" customHeight="1">
      <c r="A90" s="50" t="s">
        <v>306</v>
      </c>
      <c r="B90" s="51"/>
      <c r="C90" s="46" t="s">
        <v>307</v>
      </c>
      <c r="D90" s="46" t="s">
        <v>323</v>
      </c>
      <c r="E90" s="46" t="s">
        <v>326</v>
      </c>
      <c r="F90" s="46">
        <v>10</v>
      </c>
      <c r="G90" s="38">
        <v>0.25</v>
      </c>
      <c r="H90" s="39">
        <f>Tabelle523[[#This Row],[Packungs-einheit]]*Tabelle523[[#This Row],[CHF per Stück]]</f>
        <v>2.5</v>
      </c>
      <c r="I90" s="40"/>
      <c r="J90" s="41">
        <f>Tabelle523[[#This Row],[Lieferung Packungs-einheit]]*Tabelle523[[#This Row],[CHF per Pack-
ungseinheit]]</f>
        <v>0</v>
      </c>
      <c r="K90" s="41"/>
    </row>
    <row r="91" spans="1:13" ht="18" customHeight="1">
      <c r="A91" s="50" t="s">
        <v>304</v>
      </c>
      <c r="B91" s="51"/>
      <c r="C91" s="44" t="s">
        <v>305</v>
      </c>
      <c r="D91" s="44" t="s">
        <v>324</v>
      </c>
      <c r="E91" s="44" t="s">
        <v>327</v>
      </c>
      <c r="F91" s="44">
        <v>5</v>
      </c>
      <c r="G91" s="38">
        <v>0.5</v>
      </c>
      <c r="H91" s="39">
        <f>Tabelle523[[#This Row],[Packungs-einheit]]*Tabelle523[[#This Row],[CHF per Stück]]</f>
        <v>2.5</v>
      </c>
      <c r="I91" s="40"/>
      <c r="J91" s="41">
        <f>Tabelle523[[#This Row],[Lieferung Packungs-einheit]]*Tabelle523[[#This Row],[CHF per Pack-
ungseinheit]]</f>
        <v>0</v>
      </c>
      <c r="K91" s="41"/>
    </row>
    <row r="92" spans="1:13" ht="18" customHeight="1">
      <c r="A92" s="50" t="s">
        <v>308</v>
      </c>
      <c r="B92" s="51"/>
      <c r="C92" s="46" t="s">
        <v>309</v>
      </c>
      <c r="D92" s="46" t="s">
        <v>340</v>
      </c>
      <c r="E92" s="46" t="s">
        <v>341</v>
      </c>
      <c r="F92" s="46">
        <v>10</v>
      </c>
      <c r="G92" s="38">
        <v>0.25</v>
      </c>
      <c r="H92" s="39">
        <f>Tabelle523[[#This Row],[Packungs-einheit]]*Tabelle523[[#This Row],[CHF per Stück]]</f>
        <v>2.5</v>
      </c>
      <c r="I92" s="40"/>
      <c r="J92" s="41">
        <f>Tabelle523[[#This Row],[Lieferung Packungs-einheit]]*Tabelle523[[#This Row],[CHF per Pack-
ungseinheit]]</f>
        <v>0</v>
      </c>
      <c r="K92" s="41"/>
    </row>
    <row r="93" spans="1:13" ht="18" customHeight="1">
      <c r="A93" s="35" t="s">
        <v>297</v>
      </c>
      <c r="B93" s="42">
        <v>8714.91</v>
      </c>
      <c r="C93" s="46" t="s">
        <v>100</v>
      </c>
      <c r="D93" s="46" t="s">
        <v>343</v>
      </c>
      <c r="E93" s="46" t="s">
        <v>344</v>
      </c>
      <c r="F93" s="46">
        <v>10</v>
      </c>
      <c r="G93" s="38">
        <v>1</v>
      </c>
      <c r="H93" s="39">
        <f>Tabelle523[[#This Row],[Packungs-einheit]]*Tabelle523[[#This Row],[CHF per Stück]]</f>
        <v>10</v>
      </c>
      <c r="I93" s="40"/>
      <c r="J93" s="41">
        <f>Tabelle523[[#This Row],[Lieferung Packungs-einheit]]*Tabelle523[[#This Row],[CHF per Pack-
ungseinheit]]</f>
        <v>0</v>
      </c>
      <c r="K93" s="41"/>
      <c r="M93" s="29"/>
    </row>
    <row r="94" spans="1:13" ht="18" customHeight="1">
      <c r="A94" s="50" t="s">
        <v>310</v>
      </c>
      <c r="B94" s="51"/>
      <c r="C94" s="46" t="s">
        <v>311</v>
      </c>
      <c r="D94" s="46" t="s">
        <v>347</v>
      </c>
      <c r="E94" s="46" t="s">
        <v>346</v>
      </c>
      <c r="F94" s="46">
        <v>10</v>
      </c>
      <c r="G94" s="38">
        <v>1</v>
      </c>
      <c r="H94" s="39">
        <f>Tabelle523[[#This Row],[Packungs-einheit]]*Tabelle523[[#This Row],[CHF per Stück]]</f>
        <v>10</v>
      </c>
      <c r="I94" s="40"/>
      <c r="J94" s="41">
        <f>Tabelle523[[#This Row],[Lieferung Packungs-einheit]]*Tabelle523[[#This Row],[CHF per Pack-
ungseinheit]]</f>
        <v>0</v>
      </c>
      <c r="K94" s="41"/>
    </row>
    <row r="95" spans="1:13" ht="18" customHeight="1">
      <c r="A95" s="43" t="s">
        <v>298</v>
      </c>
      <c r="B95" s="36">
        <v>8714.91</v>
      </c>
      <c r="C95" s="44" t="s">
        <v>139</v>
      </c>
      <c r="D95" s="44" t="s">
        <v>140</v>
      </c>
      <c r="E95" s="44" t="s">
        <v>141</v>
      </c>
      <c r="F95" s="44">
        <v>5</v>
      </c>
      <c r="G95" s="38">
        <v>0.5</v>
      </c>
      <c r="H95" s="39">
        <f>Tabelle523[[#This Row],[Packungs-einheit]]*Tabelle523[[#This Row],[CHF per Stück]]</f>
        <v>2.5</v>
      </c>
      <c r="I95" s="45"/>
      <c r="J95" s="41">
        <f>Tabelle523[[#This Row],[Lieferung Packungs-einheit]]*Tabelle523[[#This Row],[CHF per Pack-
ungseinheit]]</f>
        <v>0</v>
      </c>
      <c r="K95" s="41"/>
    </row>
    <row r="96" spans="1:13" ht="18" customHeight="1">
      <c r="A96" s="43" t="s">
        <v>299</v>
      </c>
      <c r="B96" s="48">
        <v>8714.91</v>
      </c>
      <c r="C96" s="44" t="s">
        <v>142</v>
      </c>
      <c r="D96" s="44" t="s">
        <v>143</v>
      </c>
      <c r="E96" s="44" t="s">
        <v>144</v>
      </c>
      <c r="F96" s="44">
        <v>5</v>
      </c>
      <c r="G96" s="38">
        <v>0.5</v>
      </c>
      <c r="H96" s="39">
        <f>Tabelle523[[#This Row],[Packungs-einheit]]*Tabelle523[[#This Row],[CHF per Stück]]</f>
        <v>2.5</v>
      </c>
      <c r="I96" s="45"/>
      <c r="J96" s="41">
        <f>Tabelle523[[#This Row],[Lieferung Packungs-einheit]]*Tabelle523[[#This Row],[CHF per Pack-
ungseinheit]]</f>
        <v>0</v>
      </c>
      <c r="K96" s="41"/>
    </row>
    <row r="97" spans="1:11" ht="18" customHeight="1">
      <c r="A97" s="43" t="s">
        <v>300</v>
      </c>
      <c r="B97" s="48">
        <v>8714.91</v>
      </c>
      <c r="C97" s="46" t="s">
        <v>154</v>
      </c>
      <c r="D97" s="46" t="s">
        <v>155</v>
      </c>
      <c r="E97" s="46" t="s">
        <v>156</v>
      </c>
      <c r="F97" s="46">
        <v>10</v>
      </c>
      <c r="G97" s="38">
        <v>0.5</v>
      </c>
      <c r="H97" s="39">
        <f>Tabelle523[[#This Row],[Packungs-einheit]]*Tabelle523[[#This Row],[CHF per Stück]]</f>
        <v>5</v>
      </c>
      <c r="I97" s="45"/>
      <c r="J97" s="41">
        <f>Tabelle523[[#This Row],[Lieferung Packungs-einheit]]*Tabelle523[[#This Row],[CHF per Pack-
ungseinheit]]</f>
        <v>0</v>
      </c>
      <c r="K97" s="41"/>
    </row>
    <row r="98" spans="1:11" ht="18" customHeight="1">
      <c r="A98" s="50" t="s">
        <v>312</v>
      </c>
      <c r="B98" s="51"/>
      <c r="C98" s="46" t="s">
        <v>313</v>
      </c>
      <c r="D98" s="46" t="s">
        <v>325</v>
      </c>
      <c r="E98" s="46" t="s">
        <v>330</v>
      </c>
      <c r="F98" s="46">
        <v>10</v>
      </c>
      <c r="G98" s="38">
        <v>1</v>
      </c>
      <c r="H98" s="39">
        <f>Tabelle523[[#This Row],[Packungs-einheit]]*Tabelle523[[#This Row],[CHF per Stück]]</f>
        <v>10</v>
      </c>
      <c r="I98" s="40"/>
      <c r="J98" s="41">
        <f>Tabelle523[[#This Row],[Lieferung Packungs-einheit]]*Tabelle523[[#This Row],[CHF per Pack-
ungseinheit]]</f>
        <v>0</v>
      </c>
      <c r="K98" s="41"/>
    </row>
    <row r="99" spans="1:11" ht="18" customHeight="1">
      <c r="A99" s="35" t="s">
        <v>301</v>
      </c>
      <c r="B99" s="42">
        <v>8714.91</v>
      </c>
      <c r="C99" s="37" t="s">
        <v>175</v>
      </c>
      <c r="D99" s="37" t="s">
        <v>176</v>
      </c>
      <c r="E99" s="37" t="s">
        <v>177</v>
      </c>
      <c r="F99" s="37">
        <v>1</v>
      </c>
      <c r="G99" s="38">
        <v>1</v>
      </c>
      <c r="H99" s="39">
        <f>Tabelle523[[#This Row],[Packungs-einheit]]*Tabelle523[[#This Row],[CHF per Stück]]</f>
        <v>1</v>
      </c>
      <c r="I99" s="40"/>
      <c r="J99" s="41">
        <f>Tabelle523[[#This Row],[Lieferung Packungs-einheit]]*Tabelle523[[#This Row],[CHF per Pack-
ungseinheit]]</f>
        <v>0</v>
      </c>
      <c r="K99" s="41"/>
    </row>
    <row r="100" spans="1:11" ht="18" customHeight="1">
      <c r="A100" s="35" t="s">
        <v>302</v>
      </c>
      <c r="B100" s="42">
        <v>8714.91</v>
      </c>
      <c r="C100" s="37" t="s">
        <v>184</v>
      </c>
      <c r="D100" s="37" t="s">
        <v>185</v>
      </c>
      <c r="E100" s="37" t="s">
        <v>186</v>
      </c>
      <c r="F100" s="37">
        <v>1</v>
      </c>
      <c r="G100" s="38">
        <v>1</v>
      </c>
      <c r="H100" s="39">
        <f>Tabelle523[[#This Row],[Packungs-einheit]]*Tabelle523[[#This Row],[CHF per Stück]]</f>
        <v>1</v>
      </c>
      <c r="I100" s="40"/>
      <c r="J100" s="41">
        <f>Tabelle523[[#This Row],[Lieferung Packungs-einheit]]*Tabelle523[[#This Row],[CHF per Pack-
ungseinheit]]</f>
        <v>0</v>
      </c>
      <c r="K100" s="41"/>
    </row>
    <row r="101" spans="1:11" ht="18" customHeight="1">
      <c r="A101" s="35" t="s">
        <v>303</v>
      </c>
      <c r="B101" s="42">
        <v>8714.91</v>
      </c>
      <c r="C101" s="46" t="s">
        <v>187</v>
      </c>
      <c r="D101" s="46" t="s">
        <v>188</v>
      </c>
      <c r="E101" s="46" t="s">
        <v>189</v>
      </c>
      <c r="F101" s="46">
        <v>10</v>
      </c>
      <c r="G101" s="38">
        <v>0.75</v>
      </c>
      <c r="H101" s="39">
        <f>Tabelle523[[#This Row],[Packungs-einheit]]*Tabelle523[[#This Row],[CHF per Stück]]</f>
        <v>7.5</v>
      </c>
      <c r="I101" s="40"/>
      <c r="J101" s="41">
        <f>Tabelle523[[#This Row],[Lieferung Packungs-einheit]]*Tabelle523[[#This Row],[CHF per Pack-
ungseinheit]]</f>
        <v>0</v>
      </c>
      <c r="K101" s="41"/>
    </row>
    <row r="102" spans="1:11" ht="18" customHeight="1" thickBot="1">
      <c r="A102" s="14"/>
      <c r="B102" s="15"/>
      <c r="C102" s="16"/>
      <c r="D102" s="16"/>
      <c r="E102" s="16"/>
      <c r="F102" s="16"/>
      <c r="G102" s="17"/>
      <c r="H102" s="17"/>
      <c r="I102" s="19"/>
      <c r="J102" s="34">
        <f>SUM(J12:J80)</f>
        <v>0</v>
      </c>
      <c r="K102" s="18" t="s">
        <v>250</v>
      </c>
    </row>
    <row r="103" spans="1:11" ht="18" customHeight="1" thickTop="1">
      <c r="A103" s="14"/>
      <c r="B103" s="15"/>
      <c r="C103" s="16"/>
      <c r="D103" s="16"/>
      <c r="E103" s="16"/>
      <c r="F103" s="16"/>
      <c r="G103" s="17"/>
      <c r="H103" s="17"/>
      <c r="I103" s="19"/>
      <c r="J103" s="13"/>
      <c r="K103" s="13"/>
    </row>
    <row r="104" spans="1:11" s="3" customFormat="1" ht="18" customHeight="1">
      <c r="B104" s="2"/>
    </row>
    <row r="105" spans="1:11" s="3" customFormat="1" ht="18" customHeight="1">
      <c r="B105" s="2"/>
    </row>
    <row r="106" spans="1:11" s="3" customFormat="1" ht="18" customHeight="1">
      <c r="B106" s="2"/>
    </row>
    <row r="107" spans="1:11" s="3" customFormat="1" ht="18" customHeight="1">
      <c r="B107" s="2"/>
    </row>
    <row r="108" spans="1:11" s="3" customFormat="1" ht="18" customHeight="1">
      <c r="B108" s="2"/>
    </row>
    <row r="109" spans="1:11" s="3" customFormat="1" ht="18" customHeight="1">
      <c r="B109" s="2"/>
    </row>
    <row r="110" spans="1:11" s="3" customFormat="1" ht="18" customHeight="1">
      <c r="B110" s="2"/>
    </row>
    <row r="111" spans="1:11" s="3" customFormat="1" ht="18" customHeight="1">
      <c r="B111" s="2"/>
    </row>
    <row r="112" spans="1:11" s="3" customFormat="1" ht="18" customHeight="1">
      <c r="B112" s="2"/>
    </row>
    <row r="113" spans="2:2" s="3" customFormat="1" ht="18" customHeight="1">
      <c r="B113" s="2"/>
    </row>
    <row r="114" spans="2:2" s="3" customFormat="1" ht="18" customHeight="1">
      <c r="B114" s="2"/>
    </row>
    <row r="115" spans="2:2" s="3" customFormat="1" ht="18" customHeight="1">
      <c r="B115" s="2"/>
    </row>
    <row r="116" spans="2:2" s="3" customFormat="1" ht="18" customHeight="1">
      <c r="B116" s="2"/>
    </row>
    <row r="117" spans="2:2" s="3" customFormat="1" ht="18" customHeight="1">
      <c r="B117" s="2"/>
    </row>
    <row r="118" spans="2:2" s="3" customFormat="1" ht="18" customHeight="1">
      <c r="B118" s="2"/>
    </row>
    <row r="119" spans="2:2" s="3" customFormat="1" ht="18" customHeight="1">
      <c r="B119" s="2"/>
    </row>
    <row r="120" spans="2:2" s="3" customFormat="1" ht="18" customHeight="1">
      <c r="B120" s="2"/>
    </row>
    <row r="121" spans="2:2" s="3" customFormat="1" ht="18" customHeight="1">
      <c r="B121" s="2"/>
    </row>
    <row r="122" spans="2:2" s="3" customFormat="1" ht="18" customHeight="1">
      <c r="B122" s="2"/>
    </row>
    <row r="123" spans="2:2" s="3" customFormat="1" ht="18" customHeight="1">
      <c r="B123" s="2"/>
    </row>
    <row r="124" spans="2:2" s="3" customFormat="1" ht="18" customHeight="1">
      <c r="B124" s="2"/>
    </row>
    <row r="125" spans="2:2" s="3" customFormat="1" ht="18" customHeight="1">
      <c r="B125" s="2"/>
    </row>
    <row r="126" spans="2:2" s="3" customFormat="1" ht="18" customHeight="1">
      <c r="B126" s="2"/>
    </row>
    <row r="127" spans="2:2" s="3" customFormat="1" ht="18" customHeight="1">
      <c r="B127" s="2"/>
    </row>
    <row r="128" spans="2:2" s="3" customFormat="1" ht="18" customHeight="1">
      <c r="B128" s="2"/>
    </row>
    <row r="129" spans="2:2" s="3" customFormat="1" ht="18" customHeight="1">
      <c r="B129" s="2"/>
    </row>
    <row r="130" spans="2:2" s="3" customFormat="1" ht="18" customHeight="1">
      <c r="B130" s="2"/>
    </row>
    <row r="131" spans="2:2" s="3" customFormat="1" ht="18" customHeight="1">
      <c r="B131" s="2"/>
    </row>
    <row r="132" spans="2:2" s="3" customFormat="1" ht="18" customHeight="1">
      <c r="B132" s="2"/>
    </row>
    <row r="133" spans="2:2" s="3" customFormat="1" ht="18" customHeight="1">
      <c r="B133" s="2"/>
    </row>
    <row r="134" spans="2:2" s="3" customFormat="1" ht="18" customHeight="1">
      <c r="B134" s="2"/>
    </row>
    <row r="135" spans="2:2" s="3" customFormat="1" ht="18" customHeight="1">
      <c r="B135" s="2"/>
    </row>
    <row r="136" spans="2:2" s="3" customFormat="1" ht="18" customHeight="1">
      <c r="B136" s="2"/>
    </row>
    <row r="137" spans="2:2" s="3" customFormat="1" ht="18" customHeight="1">
      <c r="B137" s="2"/>
    </row>
    <row r="138" spans="2:2" s="3" customFormat="1" ht="18" customHeight="1">
      <c r="B138" s="2"/>
    </row>
    <row r="139" spans="2:2" s="3" customFormat="1" ht="18" customHeight="1">
      <c r="B139" s="2"/>
    </row>
    <row r="140" spans="2:2" s="3" customFormat="1" ht="18" customHeight="1">
      <c r="B140" s="2"/>
    </row>
    <row r="141" spans="2:2" s="3" customFormat="1" ht="18" customHeight="1">
      <c r="B141" s="2"/>
    </row>
    <row r="142" spans="2:2" s="3" customFormat="1" ht="18" customHeight="1">
      <c r="B142" s="2"/>
    </row>
    <row r="143" spans="2:2" s="3" customFormat="1" ht="18" customHeight="1">
      <c r="B143" s="2"/>
    </row>
    <row r="144" spans="2:2" s="3" customFormat="1" ht="18" customHeight="1">
      <c r="B144" s="2"/>
    </row>
    <row r="145" spans="2:2" s="3" customFormat="1" ht="18" customHeight="1">
      <c r="B145" s="2"/>
    </row>
    <row r="146" spans="2:2" s="3" customFormat="1" ht="18" customHeight="1">
      <c r="B146" s="2"/>
    </row>
    <row r="147" spans="2:2" s="3" customFormat="1" ht="18" customHeight="1">
      <c r="B147" s="2"/>
    </row>
    <row r="148" spans="2:2" s="3" customFormat="1" ht="18" customHeight="1">
      <c r="B148" s="2"/>
    </row>
    <row r="149" spans="2:2" s="3" customFormat="1" ht="18" customHeight="1">
      <c r="B149" s="2"/>
    </row>
    <row r="150" spans="2:2" s="3" customFormat="1" ht="18" customHeight="1">
      <c r="B150" s="2"/>
    </row>
    <row r="151" spans="2:2" s="3" customFormat="1" ht="18" customHeight="1">
      <c r="B151" s="2"/>
    </row>
    <row r="152" spans="2:2" s="3" customFormat="1" ht="18" customHeight="1">
      <c r="B152" s="2"/>
    </row>
    <row r="153" spans="2:2" s="3" customFormat="1" ht="18" customHeight="1">
      <c r="B153" s="2"/>
    </row>
    <row r="154" spans="2:2" s="3" customFormat="1" ht="18" customHeight="1">
      <c r="B154" s="2"/>
    </row>
    <row r="155" spans="2:2" s="3" customFormat="1" ht="18" customHeight="1">
      <c r="B155" s="2"/>
    </row>
    <row r="156" spans="2:2" s="3" customFormat="1" ht="18" customHeight="1">
      <c r="B156" s="2"/>
    </row>
    <row r="157" spans="2:2" s="3" customFormat="1" ht="18" customHeight="1">
      <c r="B157" s="2"/>
    </row>
    <row r="158" spans="2:2" s="3" customFormat="1" ht="18" customHeight="1">
      <c r="B158" s="2"/>
    </row>
    <row r="159" spans="2:2" s="3" customFormat="1" ht="18" customHeight="1">
      <c r="B159" s="2"/>
    </row>
    <row r="160" spans="2:2" s="3" customFormat="1" ht="18" customHeight="1">
      <c r="B160" s="2"/>
    </row>
    <row r="161" spans="2:2" s="3" customFormat="1" ht="18" customHeight="1">
      <c r="B161" s="2"/>
    </row>
    <row r="162" spans="2:2" s="3" customFormat="1" ht="18" customHeight="1">
      <c r="B162" s="2"/>
    </row>
    <row r="163" spans="2:2" s="3" customFormat="1" ht="18" customHeight="1">
      <c r="B163" s="2"/>
    </row>
    <row r="164" spans="2:2" s="3" customFormat="1" ht="18" customHeight="1">
      <c r="B164" s="2"/>
    </row>
    <row r="165" spans="2:2" s="3" customFormat="1" ht="18" customHeight="1">
      <c r="B165" s="2"/>
    </row>
    <row r="166" spans="2:2" s="3" customFormat="1" ht="18" customHeight="1">
      <c r="B166" s="2"/>
    </row>
    <row r="167" spans="2:2" s="3" customFormat="1" ht="18" customHeight="1">
      <c r="B167" s="2"/>
    </row>
    <row r="168" spans="2:2" s="3" customFormat="1" ht="18" customHeight="1">
      <c r="B168" s="2"/>
    </row>
    <row r="169" spans="2:2" s="3" customFormat="1" ht="18" customHeight="1">
      <c r="B169" s="2"/>
    </row>
    <row r="170" spans="2:2" s="3" customFormat="1" ht="18" customHeight="1">
      <c r="B170" s="2"/>
    </row>
    <row r="171" spans="2:2" s="3" customFormat="1" ht="18" customHeight="1">
      <c r="B171" s="2"/>
    </row>
    <row r="172" spans="2:2" s="3" customFormat="1" ht="18" customHeight="1">
      <c r="B172" s="2"/>
    </row>
    <row r="173" spans="2:2" s="3" customFormat="1" ht="18" customHeight="1">
      <c r="B173" s="2"/>
    </row>
    <row r="174" spans="2:2" s="3" customFormat="1" ht="18" customHeight="1">
      <c r="B174" s="2"/>
    </row>
    <row r="175" spans="2:2" s="3" customFormat="1" ht="18" customHeight="1">
      <c r="B175" s="2"/>
    </row>
    <row r="176" spans="2:2" s="3" customFormat="1" ht="18" customHeight="1">
      <c r="B176" s="2"/>
    </row>
    <row r="177" spans="2:2" s="3" customFormat="1" ht="18" customHeight="1">
      <c r="B177" s="2"/>
    </row>
    <row r="178" spans="2:2" s="3" customFormat="1" ht="18" customHeight="1">
      <c r="B178" s="2"/>
    </row>
    <row r="179" spans="2:2" s="3" customFormat="1" ht="18" customHeight="1">
      <c r="B179" s="2"/>
    </row>
    <row r="180" spans="2:2" s="3" customFormat="1" ht="18" customHeight="1">
      <c r="B180" s="2"/>
    </row>
    <row r="181" spans="2:2" s="3" customFormat="1" ht="18" customHeight="1">
      <c r="B181" s="2"/>
    </row>
    <row r="182" spans="2:2" s="3" customFormat="1" ht="18" customHeight="1">
      <c r="B182" s="2"/>
    </row>
    <row r="183" spans="2:2" s="3" customFormat="1" ht="18" customHeight="1">
      <c r="B183" s="2"/>
    </row>
    <row r="184" spans="2:2" s="3" customFormat="1" ht="18" customHeight="1">
      <c r="B184" s="2"/>
    </row>
    <row r="185" spans="2:2" s="3" customFormat="1" ht="18" customHeight="1">
      <c r="B185" s="2"/>
    </row>
    <row r="186" spans="2:2" s="3" customFormat="1" ht="18" customHeight="1">
      <c r="B186" s="2"/>
    </row>
    <row r="187" spans="2:2" s="3" customFormat="1" ht="18" customHeight="1">
      <c r="B187" s="2"/>
    </row>
    <row r="188" spans="2:2" s="3" customFormat="1" ht="18" customHeight="1">
      <c r="B188" s="2"/>
    </row>
    <row r="189" spans="2:2" s="3" customFormat="1" ht="18" customHeight="1">
      <c r="B189" s="2"/>
    </row>
    <row r="190" spans="2:2" s="3" customFormat="1" ht="18" customHeight="1">
      <c r="B190" s="2"/>
    </row>
    <row r="191" spans="2:2" s="3" customFormat="1" ht="18" customHeight="1">
      <c r="B191" s="2"/>
    </row>
    <row r="192" spans="2:2" s="3" customFormat="1" ht="18" customHeight="1">
      <c r="B192" s="2"/>
    </row>
    <row r="193" spans="2:2" s="3" customFormat="1" ht="18" customHeight="1">
      <c r="B193" s="2"/>
    </row>
    <row r="194" spans="2:2" s="3" customFormat="1" ht="18" customHeight="1">
      <c r="B194" s="2"/>
    </row>
    <row r="195" spans="2:2" s="3" customFormat="1" ht="18" customHeight="1">
      <c r="B195" s="2"/>
    </row>
    <row r="196" spans="2:2" s="3" customFormat="1" ht="18" customHeight="1">
      <c r="B196" s="2"/>
    </row>
    <row r="197" spans="2:2" s="3" customFormat="1" ht="18" customHeight="1">
      <c r="B197" s="2"/>
    </row>
    <row r="198" spans="2:2" s="3" customFormat="1" ht="18" customHeight="1">
      <c r="B198" s="2"/>
    </row>
    <row r="199" spans="2:2" s="3" customFormat="1" ht="18" customHeight="1">
      <c r="B199" s="2"/>
    </row>
    <row r="200" spans="2:2" s="3" customFormat="1" ht="18" customHeight="1">
      <c r="B200" s="2"/>
    </row>
    <row r="201" spans="2:2" s="3" customFormat="1" ht="18" customHeight="1">
      <c r="B201" s="2"/>
    </row>
    <row r="202" spans="2:2" s="3" customFormat="1" ht="18" customHeight="1">
      <c r="B202" s="2"/>
    </row>
    <row r="203" spans="2:2" s="3" customFormat="1" ht="18" customHeight="1">
      <c r="B203" s="2"/>
    </row>
    <row r="204" spans="2:2" s="3" customFormat="1" ht="18" customHeight="1">
      <c r="B204" s="2"/>
    </row>
    <row r="205" spans="2:2" s="3" customFormat="1" ht="18" customHeight="1">
      <c r="B205" s="2"/>
    </row>
    <row r="206" spans="2:2" s="3" customFormat="1" ht="18" customHeight="1">
      <c r="B206" s="2"/>
    </row>
    <row r="207" spans="2:2" s="3" customFormat="1" ht="18" customHeight="1">
      <c r="B207" s="2"/>
    </row>
    <row r="208" spans="2:2" s="3" customFormat="1" ht="18" customHeight="1">
      <c r="B208" s="2"/>
    </row>
    <row r="209" spans="2:2" s="3" customFormat="1" ht="18" customHeight="1">
      <c r="B209" s="2"/>
    </row>
    <row r="210" spans="2:2" s="3" customFormat="1" ht="18" customHeight="1">
      <c r="B210" s="2"/>
    </row>
    <row r="211" spans="2:2" s="3" customFormat="1" ht="18" customHeight="1">
      <c r="B211" s="2"/>
    </row>
    <row r="212" spans="2:2" s="3" customFormat="1" ht="18" customHeight="1">
      <c r="B212" s="2"/>
    </row>
    <row r="213" spans="2:2" s="3" customFormat="1" ht="18" customHeight="1">
      <c r="B213" s="2"/>
    </row>
    <row r="214" spans="2:2" s="3" customFormat="1" ht="18" customHeight="1">
      <c r="B214" s="2"/>
    </row>
    <row r="215" spans="2:2" s="3" customFormat="1" ht="18" customHeight="1">
      <c r="B215" s="2"/>
    </row>
    <row r="216" spans="2:2" s="3" customFormat="1" ht="18" customHeight="1">
      <c r="B216" s="2"/>
    </row>
    <row r="217" spans="2:2" s="3" customFormat="1" ht="18" customHeight="1">
      <c r="B217" s="2"/>
    </row>
    <row r="218" spans="2:2" s="3" customFormat="1" ht="18" customHeight="1">
      <c r="B218" s="2"/>
    </row>
    <row r="219" spans="2:2" s="3" customFormat="1" ht="18" customHeight="1">
      <c r="B219" s="2"/>
    </row>
    <row r="220" spans="2:2" s="3" customFormat="1" ht="18" customHeight="1">
      <c r="B220" s="2"/>
    </row>
    <row r="221" spans="2:2" s="3" customFormat="1" ht="18" customHeight="1">
      <c r="B221" s="2"/>
    </row>
    <row r="222" spans="2:2" s="3" customFormat="1" ht="18" customHeight="1">
      <c r="B222" s="2"/>
    </row>
    <row r="223" spans="2:2" s="3" customFormat="1" ht="18" customHeight="1">
      <c r="B223" s="2"/>
    </row>
    <row r="224" spans="2:2" s="3" customFormat="1" ht="18" customHeight="1">
      <c r="B224" s="2"/>
    </row>
    <row r="225" spans="2:2" s="3" customFormat="1" ht="18" customHeight="1">
      <c r="B225" s="2"/>
    </row>
    <row r="226" spans="2:2" s="3" customFormat="1" ht="18" customHeight="1">
      <c r="B226" s="2"/>
    </row>
    <row r="227" spans="2:2" s="3" customFormat="1" ht="18" customHeight="1">
      <c r="B227" s="2"/>
    </row>
    <row r="228" spans="2:2" s="3" customFormat="1" ht="18" customHeight="1">
      <c r="B228" s="2"/>
    </row>
    <row r="229" spans="2:2" s="3" customFormat="1" ht="18" customHeight="1">
      <c r="B229" s="2"/>
    </row>
    <row r="230" spans="2:2" s="3" customFormat="1" ht="18" customHeight="1">
      <c r="B230" s="2"/>
    </row>
    <row r="231" spans="2:2" s="3" customFormat="1" ht="18" customHeight="1">
      <c r="B231" s="2"/>
    </row>
    <row r="232" spans="2:2" s="3" customFormat="1" ht="18" customHeight="1">
      <c r="B232" s="2"/>
    </row>
    <row r="233" spans="2:2" s="3" customFormat="1" ht="18" customHeight="1">
      <c r="B233" s="2"/>
    </row>
    <row r="234" spans="2:2" s="3" customFormat="1" ht="18" customHeight="1">
      <c r="B234" s="2"/>
    </row>
    <row r="235" spans="2:2" s="3" customFormat="1" ht="18" customHeight="1">
      <c r="B235" s="2"/>
    </row>
    <row r="236" spans="2:2" s="3" customFormat="1" ht="18" customHeight="1">
      <c r="B236" s="2"/>
    </row>
    <row r="237" spans="2:2" s="3" customFormat="1" ht="18" customHeight="1">
      <c r="B237" s="2"/>
    </row>
    <row r="238" spans="2:2" s="3" customFormat="1" ht="18" customHeight="1">
      <c r="B238" s="2"/>
    </row>
    <row r="239" spans="2:2" s="3" customFormat="1" ht="18" customHeight="1">
      <c r="B239" s="2"/>
    </row>
    <row r="240" spans="2:2" s="3" customFormat="1" ht="18" customHeight="1">
      <c r="B240" s="2"/>
    </row>
    <row r="241" spans="2:2" s="3" customFormat="1" ht="18" customHeight="1">
      <c r="B241" s="2"/>
    </row>
    <row r="242" spans="2:2" s="3" customFormat="1" ht="18" customHeight="1">
      <c r="B242" s="2"/>
    </row>
    <row r="243" spans="2:2" s="3" customFormat="1" ht="18" customHeight="1">
      <c r="B243" s="2"/>
    </row>
    <row r="244" spans="2:2" s="3" customFormat="1" ht="18" customHeight="1">
      <c r="B244" s="2"/>
    </row>
    <row r="245" spans="2:2" s="3" customFormat="1" ht="18" customHeight="1">
      <c r="B245" s="2"/>
    </row>
    <row r="246" spans="2:2" s="3" customFormat="1" ht="18" customHeight="1">
      <c r="B246" s="2"/>
    </row>
    <row r="247" spans="2:2" s="3" customFormat="1" ht="18" customHeight="1">
      <c r="B247" s="2"/>
    </row>
    <row r="248" spans="2:2" s="3" customFormat="1" ht="18" customHeight="1">
      <c r="B248" s="2"/>
    </row>
    <row r="249" spans="2:2" s="3" customFormat="1" ht="18" customHeight="1">
      <c r="B249" s="2"/>
    </row>
    <row r="250" spans="2:2" s="3" customFormat="1" ht="18" customHeight="1">
      <c r="B250" s="2"/>
    </row>
    <row r="251" spans="2:2" s="3" customFormat="1" ht="18" customHeight="1">
      <c r="B251" s="2"/>
    </row>
    <row r="252" spans="2:2" s="3" customFormat="1" ht="18" customHeight="1">
      <c r="B252" s="2"/>
    </row>
    <row r="253" spans="2:2" s="3" customFormat="1" ht="18" customHeight="1">
      <c r="B253" s="2"/>
    </row>
    <row r="254" spans="2:2" s="3" customFormat="1" ht="18" customHeight="1">
      <c r="B254" s="2"/>
    </row>
    <row r="255" spans="2:2" s="3" customFormat="1" ht="18" customHeight="1">
      <c r="B255" s="2"/>
    </row>
    <row r="256" spans="2:2" s="3" customFormat="1" ht="18" customHeight="1">
      <c r="B256" s="2"/>
    </row>
    <row r="257" spans="2:2" s="3" customFormat="1" ht="18" customHeight="1">
      <c r="B257" s="2"/>
    </row>
    <row r="258" spans="2:2" s="3" customFormat="1" ht="18" customHeight="1">
      <c r="B258" s="2"/>
    </row>
    <row r="259" spans="2:2" s="3" customFormat="1" ht="18" customHeight="1">
      <c r="B259" s="2"/>
    </row>
    <row r="260" spans="2:2" s="3" customFormat="1" ht="18" customHeight="1">
      <c r="B260" s="2"/>
    </row>
    <row r="261" spans="2:2" s="3" customFormat="1" ht="18" customHeight="1">
      <c r="B261" s="2"/>
    </row>
    <row r="262" spans="2:2" s="3" customFormat="1" ht="18" customHeight="1">
      <c r="B262" s="2"/>
    </row>
    <row r="263" spans="2:2" s="3" customFormat="1" ht="18" customHeight="1">
      <c r="B263" s="2"/>
    </row>
    <row r="264" spans="2:2" s="3" customFormat="1" ht="18" customHeight="1">
      <c r="B264" s="2"/>
    </row>
    <row r="265" spans="2:2" s="3" customFormat="1" ht="18" customHeight="1">
      <c r="B265" s="2"/>
    </row>
    <row r="266" spans="2:2" s="3" customFormat="1" ht="18" customHeight="1">
      <c r="B266" s="2"/>
    </row>
    <row r="267" spans="2:2" s="3" customFormat="1" ht="18" customHeight="1">
      <c r="B267" s="2"/>
    </row>
    <row r="268" spans="2:2" s="3" customFormat="1" ht="18" customHeight="1">
      <c r="B268" s="2"/>
    </row>
    <row r="269" spans="2:2" s="3" customFormat="1" ht="18" customHeight="1">
      <c r="B269" s="2"/>
    </row>
    <row r="270" spans="2:2" s="3" customFormat="1" ht="18" customHeight="1">
      <c r="B270" s="2"/>
    </row>
    <row r="271" spans="2:2" s="3" customFormat="1" ht="18" customHeight="1">
      <c r="B271" s="2"/>
    </row>
    <row r="272" spans="2:2" s="3" customFormat="1" ht="18" customHeight="1">
      <c r="B272" s="2"/>
    </row>
    <row r="273" spans="2:2" s="3" customFormat="1" ht="18" customHeight="1">
      <c r="B273" s="2"/>
    </row>
    <row r="274" spans="2:2" s="3" customFormat="1" ht="18" customHeight="1">
      <c r="B274" s="2"/>
    </row>
    <row r="275" spans="2:2" s="3" customFormat="1" ht="18" customHeight="1">
      <c r="B275" s="2"/>
    </row>
    <row r="276" spans="2:2" s="3" customFormat="1" ht="18" customHeight="1">
      <c r="B276" s="2"/>
    </row>
    <row r="277" spans="2:2" s="3" customFormat="1" ht="18" customHeight="1">
      <c r="B277" s="2"/>
    </row>
    <row r="278" spans="2:2" s="3" customFormat="1" ht="18" customHeight="1">
      <c r="B278" s="2"/>
    </row>
    <row r="279" spans="2:2" s="3" customFormat="1" ht="18" customHeight="1">
      <c r="B279" s="2"/>
    </row>
    <row r="280" spans="2:2" s="3" customFormat="1" ht="18" customHeight="1">
      <c r="B280" s="2"/>
    </row>
    <row r="281" spans="2:2" s="3" customFormat="1" ht="18" customHeight="1">
      <c r="B281" s="2"/>
    </row>
    <row r="282" spans="2:2" s="3" customFormat="1" ht="18" customHeight="1">
      <c r="B282" s="2"/>
    </row>
    <row r="283" spans="2:2" s="3" customFormat="1" ht="18" customHeight="1">
      <c r="B283" s="2"/>
    </row>
    <row r="284" spans="2:2" s="3" customFormat="1" ht="18" customHeight="1">
      <c r="B284" s="2"/>
    </row>
    <row r="285" spans="2:2" s="3" customFormat="1" ht="18" customHeight="1">
      <c r="B285" s="2"/>
    </row>
    <row r="286" spans="2:2" s="3" customFormat="1" ht="18" customHeight="1">
      <c r="B286" s="2"/>
    </row>
    <row r="287" spans="2:2" s="3" customFormat="1" ht="18" customHeight="1">
      <c r="B287" s="2"/>
    </row>
    <row r="288" spans="2:2" s="3" customFormat="1" ht="18" customHeight="1">
      <c r="B288" s="2"/>
    </row>
    <row r="289" spans="2:2" s="3" customFormat="1" ht="18" customHeight="1">
      <c r="B289" s="2"/>
    </row>
    <row r="290" spans="2:2" s="3" customFormat="1" ht="18" customHeight="1">
      <c r="B290" s="2"/>
    </row>
    <row r="291" spans="2:2" s="3" customFormat="1" ht="18" customHeight="1">
      <c r="B291" s="2"/>
    </row>
    <row r="292" spans="2:2" s="3" customFormat="1" ht="18" customHeight="1">
      <c r="B292" s="2"/>
    </row>
    <row r="293" spans="2:2" s="3" customFormat="1" ht="18" customHeight="1">
      <c r="B293" s="2"/>
    </row>
    <row r="294" spans="2:2" s="3" customFormat="1" ht="18" customHeight="1">
      <c r="B294" s="2"/>
    </row>
    <row r="295" spans="2:2" s="3" customFormat="1" ht="18" customHeight="1">
      <c r="B295" s="2"/>
    </row>
    <row r="296" spans="2:2" s="3" customFormat="1" ht="18" customHeight="1">
      <c r="B296" s="2"/>
    </row>
    <row r="297" spans="2:2" s="3" customFormat="1" ht="18" customHeight="1">
      <c r="B297" s="2"/>
    </row>
    <row r="298" spans="2:2" s="3" customFormat="1" ht="18" customHeight="1">
      <c r="B298" s="2"/>
    </row>
    <row r="299" spans="2:2" s="3" customFormat="1" ht="18" customHeight="1">
      <c r="B299" s="2"/>
    </row>
    <row r="300" spans="2:2" s="3" customFormat="1" ht="18" customHeight="1">
      <c r="B300" s="2"/>
    </row>
    <row r="301" spans="2:2" s="3" customFormat="1" ht="18" customHeight="1">
      <c r="B301" s="2"/>
    </row>
    <row r="302" spans="2:2" s="3" customFormat="1" ht="18" customHeight="1">
      <c r="B302" s="2"/>
    </row>
    <row r="303" spans="2:2" s="3" customFormat="1" ht="18" customHeight="1">
      <c r="B303" s="2"/>
    </row>
    <row r="304" spans="2:2" s="3" customFormat="1" ht="18" customHeight="1">
      <c r="B304" s="2"/>
    </row>
    <row r="305" spans="2:2" s="3" customFormat="1" ht="18" customHeight="1">
      <c r="B305" s="2"/>
    </row>
    <row r="306" spans="2:2" s="3" customFormat="1" ht="18" customHeight="1">
      <c r="B306" s="2"/>
    </row>
    <row r="307" spans="2:2" s="3" customFormat="1" ht="18" customHeight="1">
      <c r="B307" s="2"/>
    </row>
    <row r="308" spans="2:2" s="3" customFormat="1" ht="18" customHeight="1">
      <c r="B308" s="2"/>
    </row>
    <row r="309" spans="2:2" s="3" customFormat="1" ht="18" customHeight="1">
      <c r="B309" s="2"/>
    </row>
    <row r="310" spans="2:2" s="3" customFormat="1" ht="18" customHeight="1">
      <c r="B310" s="2"/>
    </row>
    <row r="311" spans="2:2" s="3" customFormat="1" ht="18" customHeight="1">
      <c r="B311" s="2"/>
    </row>
    <row r="312" spans="2:2" s="3" customFormat="1" ht="18" customHeight="1">
      <c r="B312" s="2"/>
    </row>
    <row r="313" spans="2:2" s="3" customFormat="1" ht="18" customHeight="1">
      <c r="B313" s="2"/>
    </row>
    <row r="314" spans="2:2" s="3" customFormat="1" ht="18" customHeight="1">
      <c r="B314" s="2"/>
    </row>
    <row r="315" spans="2:2" s="3" customFormat="1" ht="18" customHeight="1">
      <c r="B315" s="2"/>
    </row>
    <row r="316" spans="2:2" s="3" customFormat="1" ht="18" customHeight="1">
      <c r="B316" s="2"/>
    </row>
    <row r="317" spans="2:2" s="3" customFormat="1" ht="18" customHeight="1">
      <c r="B317" s="2"/>
    </row>
    <row r="318" spans="2:2" s="3" customFormat="1" ht="18" customHeight="1">
      <c r="B318" s="2"/>
    </row>
    <row r="319" spans="2:2" s="3" customFormat="1" ht="18" customHeight="1">
      <c r="B319" s="2"/>
    </row>
    <row r="320" spans="2:2" s="3" customFormat="1" ht="18" customHeight="1">
      <c r="B320" s="2"/>
    </row>
    <row r="321" spans="2:2" s="3" customFormat="1" ht="18" customHeight="1">
      <c r="B321" s="2"/>
    </row>
    <row r="322" spans="2:2" s="3" customFormat="1" ht="18" customHeight="1">
      <c r="B322" s="2"/>
    </row>
    <row r="323" spans="2:2" s="3" customFormat="1" ht="18" customHeight="1">
      <c r="B323" s="2"/>
    </row>
    <row r="324" spans="2:2" s="3" customFormat="1" ht="18" customHeight="1">
      <c r="B324" s="2"/>
    </row>
    <row r="325" spans="2:2" s="3" customFormat="1" ht="18" customHeight="1">
      <c r="B325" s="2"/>
    </row>
    <row r="326" spans="2:2" s="3" customFormat="1" ht="18" customHeight="1">
      <c r="B326" s="2"/>
    </row>
    <row r="327" spans="2:2" s="3" customFormat="1" ht="18" customHeight="1">
      <c r="B327" s="2"/>
    </row>
    <row r="328" spans="2:2" s="3" customFormat="1" ht="18" customHeight="1">
      <c r="B328" s="2"/>
    </row>
    <row r="329" spans="2:2" s="3" customFormat="1" ht="18" customHeight="1">
      <c r="B329" s="2"/>
    </row>
    <row r="330" spans="2:2" s="3" customFormat="1" ht="18" customHeight="1">
      <c r="B330" s="2"/>
    </row>
    <row r="331" spans="2:2" s="3" customFormat="1" ht="18" customHeight="1">
      <c r="B331" s="2"/>
    </row>
    <row r="332" spans="2:2" s="3" customFormat="1" ht="18" customHeight="1">
      <c r="B332" s="2"/>
    </row>
    <row r="333" spans="2:2" s="3" customFormat="1" ht="18" customHeight="1">
      <c r="B333" s="2"/>
    </row>
    <row r="334" spans="2:2" s="3" customFormat="1" ht="18" customHeight="1">
      <c r="B334" s="2"/>
    </row>
    <row r="335" spans="2:2" s="3" customFormat="1" ht="18" customHeight="1">
      <c r="B335" s="2"/>
    </row>
    <row r="336" spans="2:2" s="3" customFormat="1" ht="18" customHeight="1">
      <c r="B336" s="2"/>
    </row>
    <row r="337" spans="2:2" s="3" customFormat="1" ht="18" customHeight="1">
      <c r="B337" s="2"/>
    </row>
    <row r="338" spans="2:2" s="3" customFormat="1" ht="18" customHeight="1">
      <c r="B338" s="2"/>
    </row>
    <row r="339" spans="2:2" s="3" customFormat="1" ht="18" customHeight="1">
      <c r="B339" s="2"/>
    </row>
    <row r="340" spans="2:2" s="3" customFormat="1" ht="18" customHeight="1">
      <c r="B340" s="2"/>
    </row>
    <row r="341" spans="2:2" s="3" customFormat="1" ht="18" customHeight="1">
      <c r="B341" s="2"/>
    </row>
    <row r="342" spans="2:2" s="3" customFormat="1" ht="18" customHeight="1">
      <c r="B342" s="2"/>
    </row>
    <row r="343" spans="2:2" s="3" customFormat="1" ht="18" customHeight="1">
      <c r="B343" s="2"/>
    </row>
    <row r="344" spans="2:2" s="3" customFormat="1" ht="18" customHeight="1">
      <c r="B344" s="2"/>
    </row>
    <row r="345" spans="2:2" s="3" customFormat="1" ht="18" customHeight="1">
      <c r="B345" s="2"/>
    </row>
    <row r="346" spans="2:2" s="3" customFormat="1" ht="18" customHeight="1">
      <c r="B346" s="2"/>
    </row>
    <row r="347" spans="2:2" s="3" customFormat="1" ht="18" customHeight="1">
      <c r="B347" s="2"/>
    </row>
    <row r="348" spans="2:2" s="3" customFormat="1" ht="18" customHeight="1">
      <c r="B348" s="2"/>
    </row>
    <row r="349" spans="2:2" s="3" customFormat="1" ht="18" customHeight="1">
      <c r="B349" s="2"/>
    </row>
    <row r="350" spans="2:2" s="3" customFormat="1" ht="18" customHeight="1">
      <c r="B350" s="2"/>
    </row>
    <row r="351" spans="2:2" s="3" customFormat="1" ht="18" customHeight="1">
      <c r="B351" s="2"/>
    </row>
    <row r="352" spans="2:2" s="3" customFormat="1" ht="18" customHeight="1">
      <c r="B352" s="2"/>
    </row>
    <row r="353" spans="2:2" s="3" customFormat="1" ht="18" customHeight="1">
      <c r="B353" s="2"/>
    </row>
    <row r="354" spans="2:2" s="3" customFormat="1" ht="18" customHeight="1">
      <c r="B354" s="2"/>
    </row>
    <row r="355" spans="2:2" s="3" customFormat="1" ht="18" customHeight="1">
      <c r="B355" s="2"/>
    </row>
    <row r="356" spans="2:2" s="3" customFormat="1" ht="18" customHeight="1">
      <c r="B356" s="2"/>
    </row>
    <row r="357" spans="2:2" s="3" customFormat="1" ht="18" customHeight="1">
      <c r="B357" s="2"/>
    </row>
    <row r="358" spans="2:2" s="3" customFormat="1" ht="18" customHeight="1">
      <c r="B358" s="2"/>
    </row>
    <row r="359" spans="2:2" s="3" customFormat="1" ht="18" customHeight="1">
      <c r="B359" s="2"/>
    </row>
    <row r="360" spans="2:2" s="3" customFormat="1" ht="18" customHeight="1">
      <c r="B360" s="2"/>
    </row>
    <row r="361" spans="2:2" s="3" customFormat="1" ht="18" customHeight="1">
      <c r="B361" s="2"/>
    </row>
    <row r="362" spans="2:2" s="3" customFormat="1" ht="18" customHeight="1">
      <c r="B362" s="2"/>
    </row>
    <row r="363" spans="2:2" s="3" customFormat="1" ht="18" customHeight="1">
      <c r="B363" s="2"/>
    </row>
    <row r="364" spans="2:2" s="3" customFormat="1" ht="18" customHeight="1">
      <c r="B364" s="2"/>
    </row>
    <row r="365" spans="2:2" s="3" customFormat="1" ht="18" customHeight="1">
      <c r="B365" s="2"/>
    </row>
    <row r="366" spans="2:2" s="3" customFormat="1" ht="18" customHeight="1">
      <c r="B366" s="2"/>
    </row>
    <row r="367" spans="2:2" s="3" customFormat="1" ht="18" customHeight="1">
      <c r="B367" s="2"/>
    </row>
    <row r="368" spans="2:2" s="3" customFormat="1" ht="18" customHeight="1">
      <c r="B368" s="2"/>
    </row>
    <row r="369" spans="2:2" s="3" customFormat="1" ht="18" customHeight="1">
      <c r="B369" s="2"/>
    </row>
    <row r="370" spans="2:2" s="3" customFormat="1" ht="18" customHeight="1">
      <c r="B370" s="2"/>
    </row>
    <row r="371" spans="2:2" s="3" customFormat="1" ht="18" customHeight="1">
      <c r="B371" s="2"/>
    </row>
    <row r="372" spans="2:2" s="3" customFormat="1" ht="18" customHeight="1">
      <c r="B372" s="2"/>
    </row>
    <row r="373" spans="2:2" s="3" customFormat="1" ht="18" customHeight="1">
      <c r="B373" s="2"/>
    </row>
    <row r="374" spans="2:2" s="3" customFormat="1" ht="18" customHeight="1">
      <c r="B374" s="2"/>
    </row>
    <row r="375" spans="2:2" s="3" customFormat="1" ht="18" customHeight="1">
      <c r="B375" s="2"/>
    </row>
    <row r="376" spans="2:2" s="3" customFormat="1" ht="18" customHeight="1">
      <c r="B376" s="2"/>
    </row>
    <row r="377" spans="2:2" s="3" customFormat="1" ht="18" customHeight="1">
      <c r="B377" s="2"/>
    </row>
    <row r="378" spans="2:2" s="3" customFormat="1" ht="18" customHeight="1">
      <c r="B378" s="2"/>
    </row>
    <row r="379" spans="2:2" s="3" customFormat="1" ht="18" customHeight="1">
      <c r="B379" s="2"/>
    </row>
    <row r="380" spans="2:2" s="3" customFormat="1" ht="18" customHeight="1">
      <c r="B380" s="2"/>
    </row>
    <row r="381" spans="2:2" s="3" customFormat="1" ht="18" customHeight="1">
      <c r="B381" s="2"/>
    </row>
    <row r="382" spans="2:2" s="3" customFormat="1" ht="18" customHeight="1">
      <c r="B382" s="2"/>
    </row>
    <row r="383" spans="2:2" s="3" customFormat="1" ht="18" customHeight="1">
      <c r="B383" s="2"/>
    </row>
    <row r="384" spans="2:2" s="3" customFormat="1" ht="18" customHeight="1">
      <c r="B384" s="2"/>
    </row>
    <row r="385" spans="2:2" s="3" customFormat="1" ht="18" customHeight="1">
      <c r="B385" s="2"/>
    </row>
    <row r="386" spans="2:2" s="3" customFormat="1" ht="18" customHeight="1">
      <c r="B386" s="2"/>
    </row>
    <row r="387" spans="2:2" s="3" customFormat="1" ht="18" customHeight="1">
      <c r="B387" s="2"/>
    </row>
    <row r="388" spans="2:2" s="3" customFormat="1" ht="18" customHeight="1">
      <c r="B388" s="2"/>
    </row>
    <row r="389" spans="2:2" s="3" customFormat="1" ht="18" customHeight="1">
      <c r="B389" s="2"/>
    </row>
    <row r="390" spans="2:2" s="3" customFormat="1" ht="18" customHeight="1">
      <c r="B390" s="2"/>
    </row>
    <row r="391" spans="2:2" s="3" customFormat="1" ht="18" customHeight="1">
      <c r="B391" s="2"/>
    </row>
    <row r="392" spans="2:2" s="3" customFormat="1" ht="18" customHeight="1">
      <c r="B392" s="2"/>
    </row>
    <row r="393" spans="2:2" s="3" customFormat="1" ht="18" customHeight="1">
      <c r="B393" s="2"/>
    </row>
    <row r="394" spans="2:2" s="3" customFormat="1" ht="18" customHeight="1">
      <c r="B394" s="2"/>
    </row>
    <row r="395" spans="2:2" s="3" customFormat="1" ht="18" customHeight="1">
      <c r="B395" s="2"/>
    </row>
    <row r="396" spans="2:2" s="3" customFormat="1" ht="18" customHeight="1">
      <c r="B396" s="2"/>
    </row>
    <row r="397" spans="2:2" s="3" customFormat="1" ht="18" customHeight="1">
      <c r="B397" s="2"/>
    </row>
    <row r="398" spans="2:2" s="3" customFormat="1" ht="18" customHeight="1">
      <c r="B398" s="2"/>
    </row>
    <row r="399" spans="2:2" s="3" customFormat="1" ht="18" customHeight="1">
      <c r="B399" s="2"/>
    </row>
    <row r="400" spans="2:2" s="3" customFormat="1" ht="18" customHeight="1">
      <c r="B400" s="2"/>
    </row>
    <row r="401" spans="2:2" s="3" customFormat="1" ht="18" customHeight="1">
      <c r="B401" s="2"/>
    </row>
    <row r="402" spans="2:2" s="3" customFormat="1" ht="18" customHeight="1">
      <c r="B402" s="2"/>
    </row>
    <row r="403" spans="2:2" s="3" customFormat="1" ht="18" customHeight="1">
      <c r="B403" s="2"/>
    </row>
    <row r="404" spans="2:2" s="3" customFormat="1" ht="18" customHeight="1">
      <c r="B404" s="2"/>
    </row>
    <row r="405" spans="2:2" s="3" customFormat="1" ht="18" customHeight="1">
      <c r="B405" s="2"/>
    </row>
    <row r="406" spans="2:2" s="3" customFormat="1" ht="18" customHeight="1">
      <c r="B406" s="2"/>
    </row>
    <row r="407" spans="2:2" s="3" customFormat="1" ht="18" customHeight="1">
      <c r="B407" s="2"/>
    </row>
    <row r="408" spans="2:2" s="3" customFormat="1" ht="18" customHeight="1">
      <c r="B408" s="2"/>
    </row>
    <row r="409" spans="2:2" s="3" customFormat="1" ht="18" customHeight="1">
      <c r="B409" s="2"/>
    </row>
    <row r="410" spans="2:2" s="3" customFormat="1" ht="18" customHeight="1">
      <c r="B410" s="2"/>
    </row>
    <row r="411" spans="2:2" s="3" customFormat="1" ht="18" customHeight="1">
      <c r="B411" s="2"/>
    </row>
    <row r="412" spans="2:2" s="3" customFormat="1" ht="18" customHeight="1">
      <c r="B412" s="2"/>
    </row>
    <row r="413" spans="2:2" s="3" customFormat="1" ht="18" customHeight="1">
      <c r="B413" s="2"/>
    </row>
    <row r="414" spans="2:2" s="3" customFormat="1" ht="18" customHeight="1">
      <c r="B414" s="2"/>
    </row>
    <row r="415" spans="2:2" s="3" customFormat="1" ht="18" customHeight="1">
      <c r="B415" s="2"/>
    </row>
    <row r="416" spans="2:2" s="3" customFormat="1" ht="18" customHeight="1">
      <c r="B416" s="2"/>
    </row>
    <row r="417" spans="2:2" s="3" customFormat="1" ht="18" customHeight="1">
      <c r="B417" s="2"/>
    </row>
    <row r="418" spans="2:2" s="3" customFormat="1" ht="18" customHeight="1">
      <c r="B418" s="2"/>
    </row>
    <row r="419" spans="2:2" s="3" customFormat="1" ht="18" customHeight="1">
      <c r="B419" s="2"/>
    </row>
    <row r="420" spans="2:2" s="3" customFormat="1" ht="18" customHeight="1">
      <c r="B420" s="2"/>
    </row>
    <row r="421" spans="2:2" s="3" customFormat="1" ht="18" customHeight="1">
      <c r="B421" s="2"/>
    </row>
    <row r="422" spans="2:2" s="3" customFormat="1" ht="18" customHeight="1">
      <c r="B422" s="2"/>
    </row>
    <row r="423" spans="2:2" s="3" customFormat="1" ht="18" customHeight="1">
      <c r="B423" s="2"/>
    </row>
    <row r="424" spans="2:2" s="3" customFormat="1" ht="18" customHeight="1">
      <c r="B424" s="2"/>
    </row>
    <row r="425" spans="2:2" s="3" customFormat="1" ht="18" customHeight="1">
      <c r="B425" s="2"/>
    </row>
    <row r="426" spans="2:2" s="3" customFormat="1" ht="18" customHeight="1">
      <c r="B426" s="2"/>
    </row>
    <row r="427" spans="2:2" s="3" customFormat="1" ht="18" customHeight="1">
      <c r="B427" s="2"/>
    </row>
    <row r="428" spans="2:2" s="3" customFormat="1" ht="18" customHeight="1">
      <c r="B428" s="2"/>
    </row>
    <row r="429" spans="2:2" s="3" customFormat="1" ht="18" customHeight="1">
      <c r="B429" s="2"/>
    </row>
    <row r="430" spans="2:2" s="3" customFormat="1" ht="18" customHeight="1">
      <c r="B430" s="2"/>
    </row>
    <row r="431" spans="2:2" s="3" customFormat="1" ht="18" customHeight="1">
      <c r="B431" s="2"/>
    </row>
    <row r="432" spans="2:2" s="3" customFormat="1" ht="18" customHeight="1">
      <c r="B432" s="2"/>
    </row>
    <row r="433" spans="2:2" s="3" customFormat="1" ht="18" customHeight="1">
      <c r="B433" s="2"/>
    </row>
    <row r="434" spans="2:2" s="3" customFormat="1" ht="18" customHeight="1">
      <c r="B434" s="2"/>
    </row>
    <row r="435" spans="2:2" s="3" customFormat="1" ht="18" customHeight="1">
      <c r="B435" s="2"/>
    </row>
    <row r="436" spans="2:2" s="3" customFormat="1" ht="18" customHeight="1">
      <c r="B436" s="2"/>
    </row>
    <row r="437" spans="2:2" s="3" customFormat="1" ht="18" customHeight="1">
      <c r="B437" s="2"/>
    </row>
    <row r="438" spans="2:2" s="3" customFormat="1" ht="18" customHeight="1">
      <c r="B438" s="2"/>
    </row>
    <row r="439" spans="2:2" s="3" customFormat="1" ht="18" customHeight="1">
      <c r="B439" s="2"/>
    </row>
    <row r="440" spans="2:2" s="3" customFormat="1" ht="18" customHeight="1">
      <c r="B440" s="2"/>
    </row>
    <row r="441" spans="2:2" s="3" customFormat="1" ht="18" customHeight="1">
      <c r="B441" s="2"/>
    </row>
    <row r="442" spans="2:2" s="3" customFormat="1" ht="18" customHeight="1">
      <c r="B442" s="2"/>
    </row>
    <row r="443" spans="2:2" s="3" customFormat="1" ht="18" customHeight="1">
      <c r="B443" s="2"/>
    </row>
    <row r="444" spans="2:2" s="3" customFormat="1" ht="18" customHeight="1">
      <c r="B444" s="2"/>
    </row>
    <row r="445" spans="2:2" s="3" customFormat="1" ht="18" customHeight="1">
      <c r="B445" s="2"/>
    </row>
    <row r="446" spans="2:2" s="3" customFormat="1" ht="18" customHeight="1">
      <c r="B446" s="2"/>
    </row>
    <row r="447" spans="2:2" s="3" customFormat="1" ht="18" customHeight="1">
      <c r="B447" s="2"/>
    </row>
    <row r="448" spans="2:2" s="3" customFormat="1" ht="18" customHeight="1">
      <c r="B448" s="2"/>
    </row>
    <row r="449" spans="2:2" s="3" customFormat="1" ht="18" customHeight="1">
      <c r="B449" s="2"/>
    </row>
    <row r="450" spans="2:2" s="3" customFormat="1" ht="18" customHeight="1">
      <c r="B450" s="2"/>
    </row>
    <row r="451" spans="2:2" s="3" customFormat="1" ht="18" customHeight="1">
      <c r="B451" s="2"/>
    </row>
    <row r="452" spans="2:2" s="3" customFormat="1" ht="18" customHeight="1">
      <c r="B452" s="2"/>
    </row>
    <row r="453" spans="2:2" s="3" customFormat="1" ht="18" customHeight="1">
      <c r="B453" s="2"/>
    </row>
    <row r="454" spans="2:2" s="3" customFormat="1" ht="18" customHeight="1">
      <c r="B454" s="2"/>
    </row>
    <row r="455" spans="2:2" s="3" customFormat="1" ht="18" customHeight="1">
      <c r="B455" s="2"/>
    </row>
    <row r="456" spans="2:2" s="3" customFormat="1" ht="18" customHeight="1">
      <c r="B456" s="2"/>
    </row>
    <row r="457" spans="2:2" s="3" customFormat="1" ht="18" customHeight="1">
      <c r="B457" s="2"/>
    </row>
    <row r="458" spans="2:2" s="3" customFormat="1" ht="18" customHeight="1">
      <c r="B458" s="2"/>
    </row>
    <row r="459" spans="2:2" s="3" customFormat="1" ht="18" customHeight="1">
      <c r="B459" s="2"/>
    </row>
    <row r="460" spans="2:2" s="3" customFormat="1" ht="18" customHeight="1">
      <c r="B460" s="2"/>
    </row>
    <row r="461" spans="2:2" s="3" customFormat="1" ht="18" customHeight="1">
      <c r="B461" s="2"/>
    </row>
    <row r="462" spans="2:2" s="3" customFormat="1" ht="18" customHeight="1">
      <c r="B462" s="2"/>
    </row>
    <row r="463" spans="2:2" s="3" customFormat="1" ht="18" customHeight="1">
      <c r="B463" s="2"/>
    </row>
    <row r="464" spans="2:2" s="3" customFormat="1" ht="18" customHeight="1">
      <c r="B464" s="2"/>
    </row>
    <row r="465" spans="2:2" s="3" customFormat="1" ht="18" customHeight="1">
      <c r="B465" s="2"/>
    </row>
    <row r="466" spans="2:2" s="3" customFormat="1" ht="18" customHeight="1">
      <c r="B466" s="2"/>
    </row>
    <row r="467" spans="2:2" s="3" customFormat="1" ht="18" customHeight="1">
      <c r="B467" s="2"/>
    </row>
    <row r="468" spans="2:2" s="3" customFormat="1" ht="18" customHeight="1">
      <c r="B468" s="2"/>
    </row>
    <row r="469" spans="2:2" s="3" customFormat="1" ht="18" customHeight="1">
      <c r="B469" s="2"/>
    </row>
    <row r="470" spans="2:2" s="3" customFormat="1" ht="18" customHeight="1">
      <c r="B470" s="2"/>
    </row>
    <row r="471" spans="2:2" s="3" customFormat="1" ht="18" customHeight="1">
      <c r="B471" s="2"/>
    </row>
    <row r="472" spans="2:2" s="3" customFormat="1" ht="18" customHeight="1">
      <c r="B472" s="2"/>
    </row>
    <row r="473" spans="2:2" s="3" customFormat="1" ht="18" customHeight="1">
      <c r="B473" s="2"/>
    </row>
    <row r="474" spans="2:2" s="3" customFormat="1" ht="18" customHeight="1">
      <c r="B474" s="2"/>
    </row>
    <row r="475" spans="2:2" s="3" customFormat="1" ht="18" customHeight="1">
      <c r="B475" s="2"/>
    </row>
    <row r="476" spans="2:2" s="3" customFormat="1" ht="18" customHeight="1">
      <c r="B476" s="2"/>
    </row>
    <row r="477" spans="2:2" s="3" customFormat="1" ht="18" customHeight="1">
      <c r="B477" s="2"/>
    </row>
    <row r="478" spans="2:2" s="3" customFormat="1" ht="18" customHeight="1">
      <c r="B478" s="2"/>
    </row>
    <row r="479" spans="2:2" s="3" customFormat="1" ht="18" customHeight="1">
      <c r="B479" s="2"/>
    </row>
    <row r="480" spans="2:2" s="3" customFormat="1" ht="18" customHeight="1">
      <c r="B480" s="2"/>
    </row>
    <row r="481" spans="2:2" s="3" customFormat="1" ht="18" customHeight="1">
      <c r="B481" s="2"/>
    </row>
    <row r="482" spans="2:2" s="3" customFormat="1" ht="18" customHeight="1">
      <c r="B482" s="2"/>
    </row>
    <row r="483" spans="2:2" s="3" customFormat="1" ht="18" customHeight="1">
      <c r="B483" s="2"/>
    </row>
    <row r="484" spans="2:2" s="3" customFormat="1" ht="18" customHeight="1">
      <c r="B484" s="2"/>
    </row>
    <row r="485" spans="2:2" s="3" customFormat="1" ht="18" customHeight="1">
      <c r="B485" s="2"/>
    </row>
    <row r="486" spans="2:2" s="3" customFormat="1" ht="18" customHeight="1">
      <c r="B486" s="2"/>
    </row>
    <row r="487" spans="2:2" s="3" customFormat="1" ht="18" customHeight="1">
      <c r="B487" s="2"/>
    </row>
    <row r="488" spans="2:2" s="3" customFormat="1" ht="18" customHeight="1">
      <c r="B488" s="2"/>
    </row>
    <row r="489" spans="2:2" s="3" customFormat="1" ht="18" customHeight="1">
      <c r="B489" s="2"/>
    </row>
    <row r="490" spans="2:2" s="3" customFormat="1" ht="18" customHeight="1">
      <c r="B490" s="2"/>
    </row>
    <row r="491" spans="2:2" s="3" customFormat="1" ht="18" customHeight="1">
      <c r="B491" s="2"/>
    </row>
    <row r="492" spans="2:2" s="3" customFormat="1" ht="18" customHeight="1">
      <c r="B492" s="2"/>
    </row>
    <row r="493" spans="2:2" s="3" customFormat="1" ht="18" customHeight="1">
      <c r="B493" s="2"/>
    </row>
    <row r="494" spans="2:2" s="3" customFormat="1" ht="18" customHeight="1">
      <c r="B494" s="2"/>
    </row>
    <row r="495" spans="2:2" s="3" customFormat="1" ht="18" customHeight="1">
      <c r="B495" s="2"/>
    </row>
    <row r="496" spans="2:2" s="3" customFormat="1" ht="18" customHeight="1">
      <c r="B496" s="2"/>
    </row>
    <row r="497" spans="2:2" s="3" customFormat="1" ht="18" customHeight="1">
      <c r="B497" s="2"/>
    </row>
    <row r="498" spans="2:2" s="3" customFormat="1" ht="18" customHeight="1">
      <c r="B498" s="2"/>
    </row>
    <row r="499" spans="2:2" s="3" customFormat="1" ht="18" customHeight="1">
      <c r="B499" s="2"/>
    </row>
    <row r="500" spans="2:2" s="3" customFormat="1" ht="18" customHeight="1">
      <c r="B500" s="2"/>
    </row>
    <row r="501" spans="2:2" s="3" customFormat="1" ht="18" customHeight="1">
      <c r="B501" s="2"/>
    </row>
    <row r="502" spans="2:2" s="3" customFormat="1" ht="18" customHeight="1">
      <c r="B502" s="2"/>
    </row>
    <row r="503" spans="2:2" s="3" customFormat="1" ht="18" customHeight="1">
      <c r="B503" s="2"/>
    </row>
    <row r="504" spans="2:2" s="3" customFormat="1" ht="18" customHeight="1">
      <c r="B504" s="2"/>
    </row>
    <row r="505" spans="2:2" s="3" customFormat="1" ht="18" customHeight="1">
      <c r="B505" s="2"/>
    </row>
    <row r="506" spans="2:2" s="3" customFormat="1" ht="18" customHeight="1">
      <c r="B506" s="2"/>
    </row>
    <row r="507" spans="2:2" s="3" customFormat="1" ht="18" customHeight="1">
      <c r="B507" s="2"/>
    </row>
    <row r="508" spans="2:2" s="3" customFormat="1" ht="18" customHeight="1">
      <c r="B508" s="2"/>
    </row>
    <row r="509" spans="2:2" s="3" customFormat="1" ht="18" customHeight="1">
      <c r="B509" s="2"/>
    </row>
    <row r="510" spans="2:2" s="3" customFormat="1" ht="18" customHeight="1">
      <c r="B510" s="2"/>
    </row>
    <row r="511" spans="2:2" s="3" customFormat="1" ht="18" customHeight="1">
      <c r="B511" s="2"/>
    </row>
    <row r="512" spans="2:2" s="3" customFormat="1" ht="18" customHeight="1">
      <c r="B512" s="2"/>
    </row>
    <row r="513" spans="2:2" s="3" customFormat="1" ht="18" customHeight="1">
      <c r="B513" s="2"/>
    </row>
    <row r="514" spans="2:2" s="3" customFormat="1" ht="18" customHeight="1">
      <c r="B514" s="2"/>
    </row>
    <row r="515" spans="2:2" s="3" customFormat="1" ht="18" customHeight="1">
      <c r="B515" s="2"/>
    </row>
    <row r="516" spans="2:2" s="3" customFormat="1" ht="18" customHeight="1">
      <c r="B516" s="2"/>
    </row>
    <row r="517" spans="2:2" s="3" customFormat="1" ht="18" customHeight="1">
      <c r="B517" s="2"/>
    </row>
    <row r="518" spans="2:2" s="3" customFormat="1" ht="18" customHeight="1">
      <c r="B518" s="2"/>
    </row>
    <row r="519" spans="2:2" s="3" customFormat="1" ht="18" customHeight="1">
      <c r="B519" s="2"/>
    </row>
    <row r="520" spans="2:2" s="3" customFormat="1" ht="18" customHeight="1">
      <c r="B520" s="2"/>
    </row>
    <row r="521" spans="2:2" s="3" customFormat="1" ht="18" customHeight="1">
      <c r="B521" s="2"/>
    </row>
    <row r="522" spans="2:2" s="3" customFormat="1" ht="18" customHeight="1">
      <c r="B522" s="2"/>
    </row>
    <row r="523" spans="2:2" s="3" customFormat="1" ht="18" customHeight="1">
      <c r="B523" s="2"/>
    </row>
    <row r="524" spans="2:2" s="3" customFormat="1" ht="18" customHeight="1">
      <c r="B524" s="2"/>
    </row>
    <row r="525" spans="2:2" s="3" customFormat="1" ht="18" customHeight="1">
      <c r="B525" s="2"/>
    </row>
    <row r="526" spans="2:2" s="3" customFormat="1" ht="18" customHeight="1">
      <c r="B526" s="2"/>
    </row>
    <row r="527" spans="2:2" s="3" customFormat="1" ht="18" customHeight="1">
      <c r="B527" s="2"/>
    </row>
    <row r="528" spans="2:2" s="3" customFormat="1" ht="18" customHeight="1">
      <c r="B528" s="2"/>
    </row>
    <row r="529" spans="2:2" s="3" customFormat="1" ht="18" customHeight="1">
      <c r="B529" s="2"/>
    </row>
    <row r="530" spans="2:2" s="3" customFormat="1" ht="18" customHeight="1">
      <c r="B530" s="2"/>
    </row>
    <row r="531" spans="2:2" s="3" customFormat="1" ht="18" customHeight="1">
      <c r="B531" s="2"/>
    </row>
    <row r="532" spans="2:2" s="3" customFormat="1" ht="18" customHeight="1">
      <c r="B532" s="2"/>
    </row>
    <row r="533" spans="2:2" s="3" customFormat="1" ht="18" customHeight="1">
      <c r="B533" s="2"/>
    </row>
    <row r="534" spans="2:2" s="3" customFormat="1" ht="18" customHeight="1">
      <c r="B534" s="2"/>
    </row>
    <row r="535" spans="2:2" s="3" customFormat="1" ht="18" customHeight="1">
      <c r="B535" s="2"/>
    </row>
    <row r="536" spans="2:2" s="3" customFormat="1" ht="18" customHeight="1">
      <c r="B536" s="2"/>
    </row>
    <row r="537" spans="2:2" s="3" customFormat="1" ht="18" customHeight="1">
      <c r="B537" s="2"/>
    </row>
    <row r="538" spans="2:2" s="3" customFormat="1" ht="18" customHeight="1">
      <c r="B538" s="2"/>
    </row>
    <row r="539" spans="2:2" s="3" customFormat="1" ht="18" customHeight="1">
      <c r="B539" s="2"/>
    </row>
    <row r="540" spans="2:2" s="3" customFormat="1" ht="18" customHeight="1">
      <c r="B540" s="2"/>
    </row>
    <row r="541" spans="2:2" s="3" customFormat="1" ht="18" customHeight="1">
      <c r="B541" s="2"/>
    </row>
    <row r="542" spans="2:2" s="3" customFormat="1" ht="18" customHeight="1">
      <c r="B542" s="2"/>
    </row>
    <row r="543" spans="2:2" s="3" customFormat="1" ht="18" customHeight="1">
      <c r="B543" s="2"/>
    </row>
    <row r="544" spans="2:2" s="3" customFormat="1" ht="18" customHeight="1">
      <c r="B544" s="2"/>
    </row>
    <row r="545" spans="2:2" s="3" customFormat="1" ht="18" customHeight="1">
      <c r="B545" s="2"/>
    </row>
    <row r="546" spans="2:2" s="3" customFormat="1" ht="18" customHeight="1">
      <c r="B546" s="2"/>
    </row>
    <row r="547" spans="2:2" s="3" customFormat="1" ht="18" customHeight="1">
      <c r="B547" s="2"/>
    </row>
    <row r="548" spans="2:2" s="3" customFormat="1" ht="18" customHeight="1">
      <c r="B548" s="2"/>
    </row>
    <row r="549" spans="2:2" s="3" customFormat="1" ht="18" customHeight="1">
      <c r="B549" s="2"/>
    </row>
    <row r="550" spans="2:2" s="3" customFormat="1" ht="18" customHeight="1">
      <c r="B550" s="2"/>
    </row>
    <row r="551" spans="2:2" s="3" customFormat="1" ht="18" customHeight="1">
      <c r="B551" s="2"/>
    </row>
    <row r="552" spans="2:2" s="3" customFormat="1" ht="18" customHeight="1">
      <c r="B552" s="2"/>
    </row>
    <row r="553" spans="2:2" s="3" customFormat="1" ht="18" customHeight="1">
      <c r="B553" s="2"/>
    </row>
    <row r="554" spans="2:2" s="3" customFormat="1" ht="18" customHeight="1">
      <c r="B554" s="2"/>
    </row>
    <row r="555" spans="2:2" s="3" customFormat="1" ht="18" customHeight="1">
      <c r="B555" s="2"/>
    </row>
    <row r="556" spans="2:2" s="3" customFormat="1" ht="18" customHeight="1">
      <c r="B556" s="2"/>
    </row>
    <row r="557" spans="2:2" s="3" customFormat="1" ht="18" customHeight="1">
      <c r="B557" s="2"/>
    </row>
    <row r="558" spans="2:2" s="3" customFormat="1" ht="18" customHeight="1">
      <c r="B558" s="2"/>
    </row>
    <row r="559" spans="2:2" s="3" customFormat="1" ht="18" customHeight="1">
      <c r="B559" s="2"/>
    </row>
    <row r="560" spans="2:2" s="3" customFormat="1" ht="18" customHeight="1">
      <c r="B560" s="2"/>
    </row>
    <row r="561" spans="2:2" s="3" customFormat="1" ht="18" customHeight="1">
      <c r="B561" s="2"/>
    </row>
    <row r="562" spans="2:2" s="3" customFormat="1" ht="18" customHeight="1">
      <c r="B562" s="2"/>
    </row>
    <row r="563" spans="2:2" s="3" customFormat="1" ht="18" customHeight="1">
      <c r="B563" s="2"/>
    </row>
    <row r="564" spans="2:2" s="3" customFormat="1" ht="18" customHeight="1">
      <c r="B564" s="2"/>
    </row>
    <row r="565" spans="2:2" s="3" customFormat="1" ht="18" customHeight="1">
      <c r="B565" s="2"/>
    </row>
    <row r="566" spans="2:2" s="3" customFormat="1" ht="18" customHeight="1">
      <c r="B566" s="2"/>
    </row>
    <row r="567" spans="2:2" s="3" customFormat="1" ht="18" customHeight="1">
      <c r="B567" s="2"/>
    </row>
    <row r="568" spans="2:2" s="3" customFormat="1" ht="18" customHeight="1">
      <c r="B568" s="2"/>
    </row>
    <row r="569" spans="2:2" s="3" customFormat="1" ht="18" customHeight="1">
      <c r="B569" s="2"/>
    </row>
    <row r="570" spans="2:2" s="3" customFormat="1" ht="18" customHeight="1">
      <c r="B570" s="2"/>
    </row>
    <row r="571" spans="2:2" s="3" customFormat="1" ht="18" customHeight="1">
      <c r="B571" s="2"/>
    </row>
    <row r="572" spans="2:2" s="3" customFormat="1" ht="18" customHeight="1">
      <c r="B572" s="2"/>
    </row>
    <row r="573" spans="2:2" s="3" customFormat="1" ht="18" customHeight="1">
      <c r="B573" s="2"/>
    </row>
    <row r="574" spans="2:2" s="3" customFormat="1" ht="18" customHeight="1">
      <c r="B574" s="2"/>
    </row>
    <row r="575" spans="2:2" s="3" customFormat="1" ht="18" customHeight="1">
      <c r="B575" s="2"/>
    </row>
    <row r="576" spans="2:2" s="3" customFormat="1" ht="18" customHeight="1">
      <c r="B576" s="2"/>
    </row>
    <row r="577" spans="2:2" s="3" customFormat="1" ht="18" customHeight="1">
      <c r="B577" s="2"/>
    </row>
    <row r="578" spans="2:2" s="3" customFormat="1" ht="18" customHeight="1">
      <c r="B578" s="2"/>
    </row>
    <row r="579" spans="2:2" s="3" customFormat="1" ht="18" customHeight="1">
      <c r="B579" s="2"/>
    </row>
    <row r="580" spans="2:2" s="3" customFormat="1" ht="18" customHeight="1">
      <c r="B580" s="2"/>
    </row>
    <row r="581" spans="2:2" s="3" customFormat="1" ht="18" customHeight="1">
      <c r="B581" s="2"/>
    </row>
    <row r="582" spans="2:2" s="3" customFormat="1" ht="18" customHeight="1">
      <c r="B582" s="2"/>
    </row>
    <row r="583" spans="2:2" s="3" customFormat="1" ht="18" customHeight="1">
      <c r="B583" s="2"/>
    </row>
    <row r="584" spans="2:2" s="3" customFormat="1" ht="18" customHeight="1">
      <c r="B584" s="2"/>
    </row>
    <row r="585" spans="2:2" s="3" customFormat="1" ht="18" customHeight="1">
      <c r="B585" s="2"/>
    </row>
    <row r="586" spans="2:2" s="3" customFormat="1" ht="18" customHeight="1">
      <c r="B586" s="2"/>
    </row>
    <row r="587" spans="2:2" s="3" customFormat="1" ht="18" customHeight="1">
      <c r="B587" s="2"/>
    </row>
    <row r="588" spans="2:2" s="3" customFormat="1" ht="18" customHeight="1">
      <c r="B588" s="2"/>
    </row>
    <row r="589" spans="2:2" s="3" customFormat="1" ht="18" customHeight="1">
      <c r="B589" s="2"/>
    </row>
    <row r="590" spans="2:2" s="3" customFormat="1" ht="18" customHeight="1">
      <c r="B590" s="2"/>
    </row>
    <row r="591" spans="2:2" s="3" customFormat="1" ht="18" customHeight="1">
      <c r="B591" s="2"/>
    </row>
    <row r="592" spans="2:2" s="3" customFormat="1" ht="18" customHeight="1">
      <c r="B592" s="2"/>
    </row>
    <row r="593" spans="2:2" s="3" customFormat="1" ht="18" customHeight="1">
      <c r="B593" s="2"/>
    </row>
    <row r="594" spans="2:2" s="3" customFormat="1" ht="18" customHeight="1">
      <c r="B594" s="2"/>
    </row>
    <row r="595" spans="2:2" s="3" customFormat="1" ht="18" customHeight="1">
      <c r="B595" s="2"/>
    </row>
    <row r="596" spans="2:2" s="3" customFormat="1" ht="18" customHeight="1">
      <c r="B596" s="2"/>
    </row>
    <row r="597" spans="2:2" s="3" customFormat="1" ht="18" customHeight="1">
      <c r="B597" s="2"/>
    </row>
    <row r="598" spans="2:2" s="3" customFormat="1" ht="18" customHeight="1">
      <c r="B598" s="2"/>
    </row>
    <row r="599" spans="2:2" s="3" customFormat="1" ht="18" customHeight="1">
      <c r="B599" s="2"/>
    </row>
    <row r="600" spans="2:2" s="3" customFormat="1" ht="18" customHeight="1">
      <c r="B600" s="2"/>
    </row>
    <row r="601" spans="2:2" s="3" customFormat="1" ht="18" customHeight="1">
      <c r="B601" s="2"/>
    </row>
    <row r="602" spans="2:2" s="3" customFormat="1" ht="18" customHeight="1">
      <c r="B602" s="2"/>
    </row>
    <row r="603" spans="2:2" s="3" customFormat="1" ht="18" customHeight="1">
      <c r="B603" s="2"/>
    </row>
    <row r="604" spans="2:2" s="3" customFormat="1" ht="18" customHeight="1">
      <c r="B604" s="2"/>
    </row>
    <row r="605" spans="2:2" s="3" customFormat="1" ht="18" customHeight="1">
      <c r="B605" s="2"/>
    </row>
    <row r="606" spans="2:2" s="3" customFormat="1" ht="18" customHeight="1">
      <c r="B606" s="2"/>
    </row>
    <row r="607" spans="2:2" s="3" customFormat="1" ht="18" customHeight="1">
      <c r="B607" s="2"/>
    </row>
    <row r="608" spans="2:2" s="3" customFormat="1" ht="18" customHeight="1">
      <c r="B608" s="2"/>
    </row>
    <row r="609" spans="2:2" s="3" customFormat="1" ht="18" customHeight="1">
      <c r="B609" s="2"/>
    </row>
    <row r="610" spans="2:2" s="3" customFormat="1" ht="18" customHeight="1">
      <c r="B610" s="2"/>
    </row>
    <row r="611" spans="2:2" s="3" customFormat="1" ht="18" customHeight="1">
      <c r="B611" s="2"/>
    </row>
    <row r="612" spans="2:2" s="3" customFormat="1" ht="18" customHeight="1">
      <c r="B612" s="2"/>
    </row>
    <row r="613" spans="2:2" s="3" customFormat="1" ht="18" customHeight="1">
      <c r="B613" s="2"/>
    </row>
    <row r="614" spans="2:2" s="3" customFormat="1" ht="18" customHeight="1">
      <c r="B614" s="2"/>
    </row>
    <row r="615" spans="2:2" s="3" customFormat="1" ht="18" customHeight="1">
      <c r="B615" s="2"/>
    </row>
    <row r="616" spans="2:2" s="3" customFormat="1" ht="18" customHeight="1">
      <c r="B616" s="2"/>
    </row>
    <row r="617" spans="2:2" s="3" customFormat="1" ht="18" customHeight="1">
      <c r="B617" s="2"/>
    </row>
    <row r="618" spans="2:2" s="3" customFormat="1" ht="18" customHeight="1">
      <c r="B618" s="2"/>
    </row>
    <row r="619" spans="2:2" s="3" customFormat="1" ht="18" customHeight="1">
      <c r="B619" s="2"/>
    </row>
    <row r="620" spans="2:2" s="3" customFormat="1" ht="18" customHeight="1">
      <c r="B620" s="2"/>
    </row>
    <row r="621" spans="2:2" s="3" customFormat="1" ht="18" customHeight="1">
      <c r="B621" s="2"/>
    </row>
    <row r="622" spans="2:2" s="3" customFormat="1" ht="18" customHeight="1">
      <c r="B622" s="2"/>
    </row>
    <row r="623" spans="2:2" s="3" customFormat="1" ht="18" customHeight="1">
      <c r="B623" s="2"/>
    </row>
    <row r="624" spans="2:2" s="3" customFormat="1" ht="18" customHeight="1">
      <c r="B624" s="2"/>
    </row>
    <row r="625" spans="2:2" s="3" customFormat="1" ht="18" customHeight="1">
      <c r="B625" s="2"/>
    </row>
    <row r="626" spans="2:2" s="3" customFormat="1" ht="18" customHeight="1">
      <c r="B626" s="2"/>
    </row>
    <row r="627" spans="2:2" s="3" customFormat="1" ht="18" customHeight="1">
      <c r="B627" s="2"/>
    </row>
    <row r="628" spans="2:2" s="3" customFormat="1" ht="18" customHeight="1">
      <c r="B628" s="2"/>
    </row>
    <row r="629" spans="2:2" s="3" customFormat="1" ht="18" customHeight="1">
      <c r="B629" s="2"/>
    </row>
    <row r="630" spans="2:2" s="3" customFormat="1" ht="18" customHeight="1">
      <c r="B630" s="2"/>
    </row>
    <row r="631" spans="2:2" s="3" customFormat="1" ht="18" customHeight="1">
      <c r="B631" s="2"/>
    </row>
    <row r="632" spans="2:2" s="3" customFormat="1" ht="18" customHeight="1">
      <c r="B632" s="2"/>
    </row>
    <row r="633" spans="2:2" s="3" customFormat="1" ht="18" customHeight="1">
      <c r="B633" s="2"/>
    </row>
    <row r="634" spans="2:2" s="3" customFormat="1" ht="18" customHeight="1">
      <c r="B634" s="2"/>
    </row>
    <row r="635" spans="2:2" s="3" customFormat="1" ht="18" customHeight="1">
      <c r="B635" s="2"/>
    </row>
    <row r="636" spans="2:2" s="3" customFormat="1" ht="18" customHeight="1">
      <c r="B636" s="2"/>
    </row>
    <row r="637" spans="2:2" s="3" customFormat="1" ht="18" customHeight="1">
      <c r="B637" s="2"/>
    </row>
    <row r="638" spans="2:2" s="3" customFormat="1" ht="18" customHeight="1">
      <c r="B638" s="2"/>
    </row>
    <row r="639" spans="2:2" s="3" customFormat="1" ht="18" customHeight="1">
      <c r="B639" s="2"/>
    </row>
    <row r="640" spans="2:2" s="3" customFormat="1" ht="18" customHeight="1">
      <c r="B640" s="2"/>
    </row>
    <row r="641" spans="2:2" s="3" customFormat="1" ht="18" customHeight="1">
      <c r="B641" s="2"/>
    </row>
    <row r="642" spans="2:2" s="3" customFormat="1" ht="18" customHeight="1">
      <c r="B642" s="2"/>
    </row>
    <row r="643" spans="2:2" s="3" customFormat="1" ht="18" customHeight="1">
      <c r="B643" s="2"/>
    </row>
    <row r="644" spans="2:2" s="3" customFormat="1" ht="18" customHeight="1">
      <c r="B644" s="2"/>
    </row>
    <row r="645" spans="2:2" s="3" customFormat="1" ht="18" customHeight="1">
      <c r="B645" s="2"/>
    </row>
    <row r="646" spans="2:2" s="3" customFormat="1" ht="18" customHeight="1">
      <c r="B646" s="2"/>
    </row>
    <row r="647" spans="2:2" s="3" customFormat="1" ht="18" customHeight="1">
      <c r="B647" s="2"/>
    </row>
    <row r="648" spans="2:2" s="3" customFormat="1" ht="18" customHeight="1">
      <c r="B648" s="2"/>
    </row>
    <row r="649" spans="2:2" s="3" customFormat="1" ht="18" customHeight="1">
      <c r="B649" s="2"/>
    </row>
    <row r="650" spans="2:2" s="3" customFormat="1" ht="18" customHeight="1">
      <c r="B650" s="2"/>
    </row>
    <row r="651" spans="2:2" s="3" customFormat="1" ht="18" customHeight="1">
      <c r="B651" s="2"/>
    </row>
    <row r="652" spans="2:2" s="3" customFormat="1" ht="18" customHeight="1">
      <c r="B652" s="2"/>
    </row>
    <row r="653" spans="2:2" s="3" customFormat="1" ht="18" customHeight="1">
      <c r="B653" s="2"/>
    </row>
    <row r="654" spans="2:2" s="3" customFormat="1" ht="18" customHeight="1">
      <c r="B654" s="2"/>
    </row>
    <row r="655" spans="2:2" s="3" customFormat="1" ht="18" customHeight="1">
      <c r="B655" s="2"/>
    </row>
    <row r="656" spans="2:2" s="3" customFormat="1" ht="18" customHeight="1">
      <c r="B656" s="2"/>
    </row>
    <row r="657" spans="2:2" s="3" customFormat="1" ht="18" customHeight="1">
      <c r="B657" s="2"/>
    </row>
    <row r="658" spans="2:2" s="3" customFormat="1" ht="18" customHeight="1">
      <c r="B658" s="2"/>
    </row>
    <row r="659" spans="2:2" s="3" customFormat="1" ht="18" customHeight="1">
      <c r="B659" s="2"/>
    </row>
    <row r="660" spans="2:2" s="3" customFormat="1" ht="18" customHeight="1">
      <c r="B660" s="2"/>
    </row>
    <row r="661" spans="2:2" s="3" customFormat="1" ht="18" customHeight="1">
      <c r="B661" s="2"/>
    </row>
    <row r="662" spans="2:2" s="3" customFormat="1" ht="18" customHeight="1">
      <c r="B662" s="2"/>
    </row>
    <row r="663" spans="2:2" s="3" customFormat="1" ht="18" customHeight="1">
      <c r="B663" s="2"/>
    </row>
    <row r="664" spans="2:2" s="3" customFormat="1" ht="18" customHeight="1">
      <c r="B664" s="2"/>
    </row>
    <row r="665" spans="2:2" s="3" customFormat="1" ht="18" customHeight="1">
      <c r="B665" s="2"/>
    </row>
    <row r="666" spans="2:2" s="3" customFormat="1" ht="18" customHeight="1">
      <c r="B666" s="2"/>
    </row>
    <row r="667" spans="2:2" s="3" customFormat="1" ht="18" customHeight="1">
      <c r="B667" s="2"/>
    </row>
    <row r="668" spans="2:2" s="3" customFormat="1" ht="18" customHeight="1">
      <c r="B668" s="2"/>
    </row>
    <row r="669" spans="2:2" s="3" customFormat="1" ht="18" customHeight="1">
      <c r="B669" s="2"/>
    </row>
    <row r="670" spans="2:2" s="3" customFormat="1" ht="18" customHeight="1">
      <c r="B670" s="2"/>
    </row>
    <row r="671" spans="2:2" s="3" customFormat="1" ht="18" customHeight="1">
      <c r="B671" s="2"/>
    </row>
    <row r="672" spans="2:2" s="3" customFormat="1" ht="18" customHeight="1">
      <c r="B672" s="2"/>
    </row>
    <row r="673" spans="2:2" s="3" customFormat="1" ht="18" customHeight="1">
      <c r="B673" s="2"/>
    </row>
    <row r="674" spans="2:2" s="3" customFormat="1" ht="18" customHeight="1">
      <c r="B674" s="2"/>
    </row>
    <row r="675" spans="2:2" s="3" customFormat="1" ht="18" customHeight="1">
      <c r="B675" s="2"/>
    </row>
    <row r="676" spans="2:2" s="3" customFormat="1" ht="18" customHeight="1">
      <c r="B676" s="2"/>
    </row>
    <row r="677" spans="2:2" s="3" customFormat="1" ht="18" customHeight="1">
      <c r="B677" s="2"/>
    </row>
    <row r="678" spans="2:2" s="3" customFormat="1" ht="18" customHeight="1">
      <c r="B678" s="2"/>
    </row>
    <row r="679" spans="2:2" s="3" customFormat="1" ht="18" customHeight="1">
      <c r="B679" s="2"/>
    </row>
    <row r="680" spans="2:2" s="3" customFormat="1" ht="18" customHeight="1">
      <c r="B680" s="2"/>
    </row>
    <row r="681" spans="2:2" s="3" customFormat="1" ht="18" customHeight="1">
      <c r="B681" s="2"/>
    </row>
    <row r="682" spans="2:2" s="3" customFormat="1" ht="18" customHeight="1">
      <c r="B682" s="2"/>
    </row>
    <row r="683" spans="2:2" s="3" customFormat="1" ht="18" customHeight="1">
      <c r="B683" s="2"/>
    </row>
    <row r="684" spans="2:2" s="3" customFormat="1" ht="18" customHeight="1">
      <c r="B684" s="2"/>
    </row>
    <row r="685" spans="2:2" s="3" customFormat="1" ht="18" customHeight="1">
      <c r="B685" s="2"/>
    </row>
    <row r="686" spans="2:2" s="3" customFormat="1" ht="18" customHeight="1">
      <c r="B686" s="2"/>
    </row>
    <row r="687" spans="2:2" s="3" customFormat="1" ht="18" customHeight="1">
      <c r="B687" s="2"/>
    </row>
    <row r="688" spans="2:2" s="3" customFormat="1" ht="18" customHeight="1">
      <c r="B688" s="2"/>
    </row>
    <row r="689" spans="2:2" s="3" customFormat="1" ht="18" customHeight="1">
      <c r="B689" s="2"/>
    </row>
    <row r="690" spans="2:2" s="3" customFormat="1" ht="18" customHeight="1">
      <c r="B690" s="2"/>
    </row>
    <row r="691" spans="2:2" s="3" customFormat="1" ht="18" customHeight="1">
      <c r="B691" s="2"/>
    </row>
    <row r="692" spans="2:2" s="3" customFormat="1" ht="18" customHeight="1">
      <c r="B692" s="2"/>
    </row>
    <row r="693" spans="2:2" s="3" customFormat="1" ht="18" customHeight="1">
      <c r="B693" s="2"/>
    </row>
    <row r="694" spans="2:2" s="3" customFormat="1" ht="18" customHeight="1">
      <c r="B694" s="2"/>
    </row>
    <row r="695" spans="2:2" s="3" customFormat="1" ht="18" customHeight="1">
      <c r="B695" s="2"/>
    </row>
    <row r="696" spans="2:2" s="3" customFormat="1" ht="18" customHeight="1">
      <c r="B696" s="2"/>
    </row>
    <row r="697" spans="2:2" s="3" customFormat="1" ht="18" customHeight="1">
      <c r="B697" s="2"/>
    </row>
    <row r="698" spans="2:2" s="3" customFormat="1" ht="18" customHeight="1">
      <c r="B698" s="2"/>
    </row>
    <row r="699" spans="2:2" s="3" customFormat="1" ht="18" customHeight="1">
      <c r="B699" s="2"/>
    </row>
    <row r="700" spans="2:2" s="3" customFormat="1" ht="18" customHeight="1">
      <c r="B700" s="2"/>
    </row>
    <row r="701" spans="2:2" s="3" customFormat="1" ht="18" customHeight="1">
      <c r="B701" s="2"/>
    </row>
    <row r="702" spans="2:2" s="3" customFormat="1" ht="18" customHeight="1">
      <c r="B702" s="2"/>
    </row>
    <row r="703" spans="2:2" s="3" customFormat="1" ht="18" customHeight="1">
      <c r="B703" s="2"/>
    </row>
    <row r="704" spans="2:2" s="3" customFormat="1" ht="18" customHeight="1">
      <c r="B704" s="2"/>
    </row>
    <row r="705" spans="2:2" s="3" customFormat="1" ht="18" customHeight="1">
      <c r="B705" s="2"/>
    </row>
    <row r="706" spans="2:2" s="3" customFormat="1" ht="18" customHeight="1">
      <c r="B706" s="2"/>
    </row>
    <row r="707" spans="2:2" s="3" customFormat="1" ht="18" customHeight="1">
      <c r="B707" s="2"/>
    </row>
    <row r="708" spans="2:2" s="3" customFormat="1" ht="18" customHeight="1">
      <c r="B708" s="2"/>
    </row>
    <row r="709" spans="2:2" s="3" customFormat="1" ht="18" customHeight="1">
      <c r="B709" s="2"/>
    </row>
    <row r="710" spans="2:2" s="3" customFormat="1" ht="18" customHeight="1">
      <c r="B710" s="2"/>
    </row>
    <row r="711" spans="2:2" s="3" customFormat="1" ht="18" customHeight="1">
      <c r="B711" s="2"/>
    </row>
    <row r="712" spans="2:2" s="3" customFormat="1" ht="18" customHeight="1">
      <c r="B712" s="2"/>
    </row>
    <row r="713" spans="2:2" s="3" customFormat="1" ht="18" customHeight="1">
      <c r="B713" s="2"/>
    </row>
    <row r="714" spans="2:2" s="3" customFormat="1" ht="18" customHeight="1">
      <c r="B714" s="2"/>
    </row>
    <row r="715" spans="2:2" s="3" customFormat="1" ht="18" customHeight="1">
      <c r="B715" s="2"/>
    </row>
    <row r="716" spans="2:2" s="3" customFormat="1" ht="18" customHeight="1">
      <c r="B716" s="2"/>
    </row>
    <row r="717" spans="2:2" s="3" customFormat="1" ht="18" customHeight="1">
      <c r="B717" s="2"/>
    </row>
    <row r="718" spans="2:2" s="3" customFormat="1" ht="18" customHeight="1">
      <c r="B718" s="2"/>
    </row>
    <row r="719" spans="2:2" s="3" customFormat="1" ht="18" customHeight="1">
      <c r="B719" s="2"/>
    </row>
    <row r="720" spans="2:2" s="3" customFormat="1" ht="18" customHeight="1">
      <c r="B720" s="2"/>
    </row>
    <row r="721" spans="2:2" s="3" customFormat="1" ht="18" customHeight="1">
      <c r="B721" s="2"/>
    </row>
    <row r="722" spans="2:2" s="3" customFormat="1" ht="18" customHeight="1">
      <c r="B722" s="2"/>
    </row>
    <row r="723" spans="2:2" s="3" customFormat="1" ht="18" customHeight="1">
      <c r="B723" s="2"/>
    </row>
    <row r="724" spans="2:2" s="3" customFormat="1" ht="18" customHeight="1">
      <c r="B724" s="2"/>
    </row>
    <row r="725" spans="2:2" s="3" customFormat="1" ht="18" customHeight="1">
      <c r="B725" s="2"/>
    </row>
    <row r="726" spans="2:2" s="3" customFormat="1" ht="18" customHeight="1">
      <c r="B726" s="2"/>
    </row>
    <row r="727" spans="2:2" s="3" customFormat="1" ht="18" customHeight="1">
      <c r="B727" s="2"/>
    </row>
    <row r="728" spans="2:2" s="3" customFormat="1" ht="18" customHeight="1">
      <c r="B728" s="2"/>
    </row>
    <row r="729" spans="2:2" s="3" customFormat="1" ht="18" customHeight="1">
      <c r="B729" s="2"/>
    </row>
    <row r="730" spans="2:2" s="3" customFormat="1" ht="18" customHeight="1">
      <c r="B730" s="2"/>
    </row>
    <row r="731" spans="2:2" s="3" customFormat="1" ht="18" customHeight="1">
      <c r="B731" s="2"/>
    </row>
    <row r="732" spans="2:2" s="3" customFormat="1" ht="18" customHeight="1">
      <c r="B732" s="2"/>
    </row>
    <row r="733" spans="2:2" s="3" customFormat="1" ht="18" customHeight="1">
      <c r="B733" s="2"/>
    </row>
    <row r="734" spans="2:2" s="3" customFormat="1" ht="18" customHeight="1">
      <c r="B734" s="2"/>
    </row>
    <row r="735" spans="2:2" s="3" customFormat="1" ht="18" customHeight="1">
      <c r="B735" s="2"/>
    </row>
    <row r="736" spans="2:2" s="3" customFormat="1" ht="18" customHeight="1">
      <c r="B736" s="2"/>
    </row>
    <row r="737" spans="2:2" s="3" customFormat="1" ht="18" customHeight="1">
      <c r="B737" s="2"/>
    </row>
    <row r="738" spans="2:2" s="3" customFormat="1" ht="18" customHeight="1">
      <c r="B738" s="2"/>
    </row>
    <row r="739" spans="2:2" s="3" customFormat="1" ht="18" customHeight="1">
      <c r="B739" s="2"/>
    </row>
    <row r="740" spans="2:2" s="3" customFormat="1" ht="18" customHeight="1">
      <c r="B740" s="2"/>
    </row>
    <row r="741" spans="2:2" s="3" customFormat="1" ht="18" customHeight="1">
      <c r="B741" s="2"/>
    </row>
    <row r="742" spans="2:2" s="3" customFormat="1" ht="18" customHeight="1">
      <c r="B742" s="2"/>
    </row>
    <row r="743" spans="2:2" s="3" customFormat="1" ht="18" customHeight="1">
      <c r="B743" s="2"/>
    </row>
    <row r="744" spans="2:2" s="3" customFormat="1" ht="18" customHeight="1">
      <c r="B744" s="2"/>
    </row>
    <row r="745" spans="2:2" s="3" customFormat="1" ht="18" customHeight="1">
      <c r="B745" s="2"/>
    </row>
    <row r="746" spans="2:2" s="3" customFormat="1" ht="18" customHeight="1">
      <c r="B746" s="2"/>
    </row>
    <row r="747" spans="2:2" s="3" customFormat="1" ht="18" customHeight="1">
      <c r="B747" s="2"/>
    </row>
    <row r="748" spans="2:2" s="3" customFormat="1" ht="18" customHeight="1">
      <c r="B748" s="2"/>
    </row>
    <row r="749" spans="2:2" s="3" customFormat="1" ht="18" customHeight="1">
      <c r="B749" s="2"/>
    </row>
    <row r="750" spans="2:2" s="3" customFormat="1" ht="18" customHeight="1">
      <c r="B750" s="2"/>
    </row>
    <row r="751" spans="2:2" s="3" customFormat="1" ht="18" customHeight="1">
      <c r="B751" s="2"/>
    </row>
    <row r="752" spans="2:2" s="3" customFormat="1" ht="18" customHeight="1">
      <c r="B752" s="2"/>
    </row>
    <row r="753" spans="2:2" s="3" customFormat="1" ht="18" customHeight="1">
      <c r="B753" s="2"/>
    </row>
    <row r="754" spans="2:2" s="3" customFormat="1" ht="18" customHeight="1">
      <c r="B754" s="2"/>
    </row>
    <row r="755" spans="2:2" s="3" customFormat="1" ht="18" customHeight="1">
      <c r="B755" s="2"/>
    </row>
    <row r="756" spans="2:2" s="3" customFormat="1" ht="18" customHeight="1">
      <c r="B756" s="2"/>
    </row>
    <row r="757" spans="2:2" s="3" customFormat="1" ht="18" customHeight="1">
      <c r="B757" s="2"/>
    </row>
    <row r="758" spans="2:2" s="3" customFormat="1" ht="18" customHeight="1">
      <c r="B758" s="2"/>
    </row>
    <row r="759" spans="2:2" s="3" customFormat="1" ht="18" customHeight="1">
      <c r="B759" s="2"/>
    </row>
    <row r="760" spans="2:2" s="3" customFormat="1" ht="18" customHeight="1">
      <c r="B760" s="2"/>
    </row>
    <row r="761" spans="2:2" s="3" customFormat="1" ht="18" customHeight="1">
      <c r="B761" s="2"/>
    </row>
    <row r="762" spans="2:2" s="3" customFormat="1" ht="18" customHeight="1">
      <c r="B762" s="2"/>
    </row>
    <row r="763" spans="2:2" s="3" customFormat="1" ht="18" customHeight="1">
      <c r="B763" s="2"/>
    </row>
    <row r="764" spans="2:2" s="3" customFormat="1" ht="18" customHeight="1">
      <c r="B764" s="2"/>
    </row>
    <row r="765" spans="2:2" s="3" customFormat="1" ht="18" customHeight="1">
      <c r="B765" s="2"/>
    </row>
    <row r="766" spans="2:2" s="3" customFormat="1" ht="18" customHeight="1">
      <c r="B766" s="2"/>
    </row>
    <row r="767" spans="2:2" s="3" customFormat="1" ht="18" customHeight="1">
      <c r="B767" s="2"/>
    </row>
    <row r="768" spans="2:2" s="3" customFormat="1" ht="18" customHeight="1">
      <c r="B768" s="2"/>
    </row>
    <row r="769" spans="2:2" s="3" customFormat="1" ht="18" customHeight="1">
      <c r="B769" s="2"/>
    </row>
    <row r="770" spans="2:2" s="3" customFormat="1" ht="18" customHeight="1">
      <c r="B770" s="2"/>
    </row>
    <row r="771" spans="2:2" s="3" customFormat="1" ht="18" customHeight="1">
      <c r="B771" s="2"/>
    </row>
    <row r="772" spans="2:2" s="3" customFormat="1" ht="18" customHeight="1">
      <c r="B772" s="2"/>
    </row>
    <row r="773" spans="2:2" s="3" customFormat="1" ht="18" customHeight="1">
      <c r="B773" s="2"/>
    </row>
    <row r="774" spans="2:2" s="3" customFormat="1" ht="18" customHeight="1">
      <c r="B774" s="2"/>
    </row>
    <row r="775" spans="2:2" s="3" customFormat="1" ht="18" customHeight="1">
      <c r="B775" s="2"/>
    </row>
    <row r="776" spans="2:2" s="3" customFormat="1" ht="18" customHeight="1">
      <c r="B776" s="2"/>
    </row>
    <row r="777" spans="2:2" s="3" customFormat="1" ht="18" customHeight="1">
      <c r="B777" s="2"/>
    </row>
    <row r="778" spans="2:2" s="3" customFormat="1" ht="18" customHeight="1">
      <c r="B778" s="2"/>
    </row>
    <row r="779" spans="2:2" s="3" customFormat="1" ht="18" customHeight="1">
      <c r="B779" s="2"/>
    </row>
    <row r="780" spans="2:2" s="3" customFormat="1" ht="18" customHeight="1">
      <c r="B780" s="2"/>
    </row>
    <row r="781" spans="2:2" s="3" customFormat="1" ht="18" customHeight="1">
      <c r="B781" s="2"/>
    </row>
    <row r="782" spans="2:2" s="3" customFormat="1" ht="18" customHeight="1">
      <c r="B782" s="2"/>
    </row>
    <row r="783" spans="2:2" s="3" customFormat="1" ht="18" customHeight="1">
      <c r="B783" s="2"/>
    </row>
    <row r="784" spans="2:2" s="3" customFormat="1" ht="18" customHeight="1">
      <c r="B784" s="2"/>
    </row>
    <row r="785" spans="2:2" s="3" customFormat="1" ht="18" customHeight="1">
      <c r="B785" s="2"/>
    </row>
    <row r="786" spans="2:2" s="3" customFormat="1" ht="18" customHeight="1">
      <c r="B786" s="2"/>
    </row>
    <row r="787" spans="2:2" s="3" customFormat="1" ht="18" customHeight="1">
      <c r="B787" s="2"/>
    </row>
    <row r="788" spans="2:2" s="3" customFormat="1" ht="18" customHeight="1">
      <c r="B788" s="2"/>
    </row>
    <row r="789" spans="2:2" s="3" customFormat="1" ht="18" customHeight="1">
      <c r="B789" s="2"/>
    </row>
    <row r="790" spans="2:2" s="3" customFormat="1" ht="18" customHeight="1">
      <c r="B790" s="2"/>
    </row>
    <row r="791" spans="2:2" s="3" customFormat="1" ht="18" customHeight="1">
      <c r="B791" s="2"/>
    </row>
    <row r="792" spans="2:2" s="3" customFormat="1" ht="18" customHeight="1">
      <c r="B792" s="2"/>
    </row>
    <row r="793" spans="2:2" s="3" customFormat="1" ht="18" customHeight="1">
      <c r="B793" s="2"/>
    </row>
    <row r="794" spans="2:2" s="3" customFormat="1" ht="18" customHeight="1">
      <c r="B794" s="2"/>
    </row>
    <row r="795" spans="2:2" s="3" customFormat="1" ht="18" customHeight="1">
      <c r="B795" s="2"/>
    </row>
    <row r="796" spans="2:2" s="3" customFormat="1" ht="18" customHeight="1">
      <c r="B796" s="2"/>
    </row>
    <row r="797" spans="2:2" s="3" customFormat="1" ht="18" customHeight="1">
      <c r="B797" s="2"/>
    </row>
    <row r="798" spans="2:2" s="3" customFormat="1" ht="18" customHeight="1">
      <c r="B798" s="2"/>
    </row>
    <row r="799" spans="2:2" s="3" customFormat="1" ht="18" customHeight="1">
      <c r="B799" s="2"/>
    </row>
    <row r="800" spans="2:2" s="3" customFormat="1" ht="18" customHeight="1">
      <c r="B800" s="2"/>
    </row>
    <row r="801" spans="2:2" s="3" customFormat="1" ht="18" customHeight="1">
      <c r="B801" s="2"/>
    </row>
    <row r="802" spans="2:2" s="3" customFormat="1" ht="18" customHeight="1">
      <c r="B802" s="2"/>
    </row>
    <row r="803" spans="2:2" s="3" customFormat="1" ht="18" customHeight="1">
      <c r="B803" s="2"/>
    </row>
    <row r="804" spans="2:2" s="3" customFormat="1" ht="18" customHeight="1">
      <c r="B804" s="2"/>
    </row>
    <row r="805" spans="2:2" s="3" customFormat="1" ht="18" customHeight="1">
      <c r="B805" s="2"/>
    </row>
    <row r="806" spans="2:2" s="3" customFormat="1" ht="18" customHeight="1">
      <c r="B806" s="2"/>
    </row>
    <row r="807" spans="2:2" s="3" customFormat="1" ht="18" customHeight="1">
      <c r="B807" s="2"/>
    </row>
    <row r="808" spans="2:2" s="3" customFormat="1" ht="18" customHeight="1">
      <c r="B808" s="2"/>
    </row>
    <row r="809" spans="2:2" s="3" customFormat="1" ht="18" customHeight="1">
      <c r="B809" s="2"/>
    </row>
    <row r="810" spans="2:2" s="3" customFormat="1" ht="18" customHeight="1">
      <c r="B810" s="2"/>
    </row>
    <row r="811" spans="2:2" s="3" customFormat="1" ht="18" customHeight="1">
      <c r="B811" s="2"/>
    </row>
    <row r="812" spans="2:2" s="3" customFormat="1" ht="18" customHeight="1">
      <c r="B812" s="2"/>
    </row>
    <row r="813" spans="2:2" s="3" customFormat="1" ht="18" customHeight="1">
      <c r="B813" s="2"/>
    </row>
    <row r="814" spans="2:2" s="3" customFormat="1" ht="18" customHeight="1">
      <c r="B814" s="2"/>
    </row>
    <row r="815" spans="2:2" s="3" customFormat="1" ht="18" customHeight="1">
      <c r="B815" s="2"/>
    </row>
    <row r="816" spans="2:2" s="3" customFormat="1" ht="18" customHeight="1">
      <c r="B816" s="2"/>
    </row>
    <row r="817" spans="2:2" s="3" customFormat="1" ht="18" customHeight="1">
      <c r="B817" s="2"/>
    </row>
  </sheetData>
  <pageMargins left="0.7" right="0.7" top="0.78740157499999996" bottom="0.78740157499999996" header="0.3" footer="0.3"/>
  <pageSetup paperSize="8" scale="77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79" zoomScale="110" zoomScaleNormal="110" workbookViewId="0">
      <selection activeCell="H41" sqref="H41:H42"/>
    </sheetView>
  </sheetViews>
  <sheetFormatPr baseColWidth="10" defaultRowHeight="15"/>
  <cols>
    <col min="1" max="1" width="8.28515625" customWidth="1"/>
    <col min="2" max="2" width="0" hidden="1" customWidth="1"/>
    <col min="3" max="3" width="57.5703125" customWidth="1"/>
    <col min="4" max="4" width="7" customWidth="1"/>
  </cols>
  <sheetData>
    <row r="1" spans="1:9" ht="26.25">
      <c r="A1" s="1" t="s">
        <v>318</v>
      </c>
      <c r="B1" s="2"/>
      <c r="C1" s="3"/>
      <c r="D1" s="3"/>
      <c r="E1" s="3"/>
      <c r="F1" s="3"/>
      <c r="G1" s="3"/>
      <c r="H1" s="3"/>
      <c r="I1" s="3"/>
    </row>
    <row r="2" spans="1:9">
      <c r="A2" s="4"/>
      <c r="B2" s="5"/>
      <c r="C2" s="4"/>
      <c r="D2" s="4"/>
      <c r="E2" s="4"/>
      <c r="F2" s="4"/>
      <c r="G2" s="4"/>
      <c r="H2" s="4"/>
      <c r="I2" s="4"/>
    </row>
    <row r="3" spans="1:9" ht="18">
      <c r="A3" s="6" t="s">
        <v>351</v>
      </c>
      <c r="B3" s="7"/>
      <c r="C3" s="4"/>
      <c r="D3" s="4"/>
      <c r="E3" s="52" t="s">
        <v>352</v>
      </c>
      <c r="F3" s="8"/>
      <c r="G3" s="8"/>
      <c r="H3" s="4"/>
      <c r="I3" s="4"/>
    </row>
    <row r="4" spans="1:9" ht="18">
      <c r="A4" s="6"/>
      <c r="B4" s="7"/>
      <c r="C4" s="4"/>
      <c r="D4" s="4"/>
      <c r="E4" s="8"/>
      <c r="F4" s="8"/>
      <c r="G4" s="8"/>
      <c r="H4" s="4"/>
      <c r="I4" s="4"/>
    </row>
    <row r="5" spans="1:9" ht="18">
      <c r="A5" s="6"/>
      <c r="B5" s="7"/>
      <c r="C5" s="90" t="s">
        <v>283</v>
      </c>
      <c r="D5" s="4"/>
      <c r="E5" s="30"/>
      <c r="F5" s="30"/>
      <c r="G5" s="30"/>
      <c r="H5" s="30"/>
      <c r="I5" s="4"/>
    </row>
    <row r="6" spans="1:9" ht="18">
      <c r="A6" s="6"/>
      <c r="B6" s="7"/>
      <c r="C6" s="91" t="s">
        <v>286</v>
      </c>
      <c r="D6" s="4"/>
      <c r="E6" s="30"/>
      <c r="F6" s="30"/>
      <c r="G6" s="30"/>
      <c r="H6" s="30"/>
      <c r="I6" s="4"/>
    </row>
    <row r="7" spans="1:9" ht="18">
      <c r="A7" s="6"/>
      <c r="B7" s="7"/>
      <c r="C7" s="92" t="s">
        <v>285</v>
      </c>
      <c r="D7" s="4"/>
      <c r="E7" s="30"/>
      <c r="F7" s="30"/>
      <c r="G7" s="30"/>
      <c r="H7" s="30"/>
      <c r="I7" s="4"/>
    </row>
    <row r="8" spans="1:9" ht="18">
      <c r="A8" s="6"/>
      <c r="B8" s="7"/>
      <c r="C8" s="93" t="s">
        <v>284</v>
      </c>
      <c r="D8" s="4"/>
      <c r="E8" s="30"/>
      <c r="F8" s="30"/>
      <c r="G8" s="30"/>
      <c r="H8" s="30"/>
      <c r="I8" s="4"/>
    </row>
    <row r="9" spans="1:9" ht="18">
      <c r="A9" s="6"/>
      <c r="B9" s="7"/>
      <c r="C9" s="4"/>
      <c r="D9" s="4"/>
      <c r="E9" s="30"/>
      <c r="F9" s="30"/>
      <c r="G9" s="30"/>
      <c r="H9" s="30"/>
      <c r="I9" s="4"/>
    </row>
    <row r="10" spans="1:9" ht="18.75" thickBot="1">
      <c r="A10" s="20"/>
      <c r="B10" s="7"/>
      <c r="C10" s="4"/>
      <c r="D10" s="4"/>
      <c r="E10" s="4"/>
      <c r="F10" s="4"/>
      <c r="G10" s="4"/>
      <c r="H10" s="4"/>
      <c r="I10" s="4"/>
    </row>
    <row r="11" spans="1:9" ht="48" thickBot="1">
      <c r="A11" s="31" t="s">
        <v>251</v>
      </c>
      <c r="B11" s="10" t="s">
        <v>1</v>
      </c>
      <c r="C11" s="9" t="s">
        <v>3</v>
      </c>
      <c r="D11" s="9" t="s">
        <v>252</v>
      </c>
      <c r="E11" s="9" t="s">
        <v>253</v>
      </c>
      <c r="F11" s="9" t="s">
        <v>254</v>
      </c>
      <c r="G11" s="9" t="s">
        <v>255</v>
      </c>
      <c r="H11" s="9" t="s">
        <v>256</v>
      </c>
      <c r="I11" s="60" t="s">
        <v>356</v>
      </c>
    </row>
    <row r="12" spans="1:9">
      <c r="A12" s="62" t="s">
        <v>262</v>
      </c>
      <c r="B12" s="63">
        <v>8714.92</v>
      </c>
      <c r="C12" s="64" t="s">
        <v>9</v>
      </c>
      <c r="D12" s="64">
        <v>1</v>
      </c>
      <c r="E12" s="65">
        <v>0.25</v>
      </c>
      <c r="F12" s="65">
        <f>Tabelle5233[[#This Row],[Pack. Unit]]*Tabelle5233[[#This Row],[CHF piece]]</f>
        <v>0.25</v>
      </c>
      <c r="G12" s="66"/>
      <c r="H12" s="67">
        <f>Tabelle5233[[#This Row],[Delivery Package Unit]]*Tabelle5233[[#This Row],[CHF package unit]]</f>
        <v>0</v>
      </c>
      <c r="I12" s="68"/>
    </row>
    <row r="13" spans="1:9">
      <c r="A13" s="69">
        <v>100.111</v>
      </c>
      <c r="B13" s="70">
        <v>8714.92</v>
      </c>
      <c r="C13" s="71" t="s">
        <v>12</v>
      </c>
      <c r="D13" s="71">
        <v>1</v>
      </c>
      <c r="E13" s="72">
        <v>0.25</v>
      </c>
      <c r="F13" s="72">
        <f>Tabelle5233[[#This Row],[Pack. Unit]]*Tabelle5233[[#This Row],[CHF piece]]</f>
        <v>0.25</v>
      </c>
      <c r="G13" s="73"/>
      <c r="H13" s="74">
        <f>Tabelle5233[[#This Row],[Delivery Package Unit]]*Tabelle5233[[#This Row],[CHF package unit]]</f>
        <v>0</v>
      </c>
      <c r="I13" s="75"/>
    </row>
    <row r="14" spans="1:9">
      <c r="A14" s="69">
        <v>100.11199999999999</v>
      </c>
      <c r="B14" s="70">
        <v>8714.92</v>
      </c>
      <c r="C14" s="71" t="s">
        <v>15</v>
      </c>
      <c r="D14" s="71">
        <v>1</v>
      </c>
      <c r="E14" s="72">
        <v>0.25</v>
      </c>
      <c r="F14" s="72">
        <f>Tabelle5233[[#This Row],[Pack. Unit]]*Tabelle5233[[#This Row],[CHF piece]]</f>
        <v>0.25</v>
      </c>
      <c r="G14" s="73"/>
      <c r="H14" s="74">
        <f>Tabelle5233[[#This Row],[Delivery Package Unit]]*Tabelle5233[[#This Row],[CHF package unit]]</f>
        <v>0</v>
      </c>
      <c r="I14" s="75"/>
    </row>
    <row r="15" spans="1:9">
      <c r="A15" s="69">
        <v>100.113</v>
      </c>
      <c r="B15" s="70">
        <v>8714.92</v>
      </c>
      <c r="C15" s="71" t="s">
        <v>18</v>
      </c>
      <c r="D15" s="71">
        <v>1</v>
      </c>
      <c r="E15" s="72">
        <v>0.25</v>
      </c>
      <c r="F15" s="72">
        <f>Tabelle5233[[#This Row],[Pack. Unit]]*Tabelle5233[[#This Row],[CHF piece]]</f>
        <v>0.25</v>
      </c>
      <c r="G15" s="73"/>
      <c r="H15" s="74">
        <f>Tabelle5233[[#This Row],[Delivery Package Unit]]*Tabelle5233[[#This Row],[CHF package unit]]</f>
        <v>0</v>
      </c>
      <c r="I15" s="75"/>
    </row>
    <row r="16" spans="1:9">
      <c r="A16" s="69">
        <v>100.116</v>
      </c>
      <c r="B16" s="76">
        <v>8714.92</v>
      </c>
      <c r="C16" s="71" t="s">
        <v>21</v>
      </c>
      <c r="D16" s="71">
        <v>1</v>
      </c>
      <c r="E16" s="72">
        <v>0.45</v>
      </c>
      <c r="F16" s="72">
        <f>Tabelle5233[[#This Row],[Pack. Unit]]*Tabelle5233[[#This Row],[CHF piece]]</f>
        <v>0.45</v>
      </c>
      <c r="G16" s="73"/>
      <c r="H16" s="74">
        <f>Tabelle5233[[#This Row],[Delivery Package Unit]]*Tabelle5233[[#This Row],[CHF package unit]]</f>
        <v>0</v>
      </c>
      <c r="I16" s="75"/>
    </row>
    <row r="17" spans="1:9">
      <c r="A17" s="69">
        <v>100.117</v>
      </c>
      <c r="B17" s="76">
        <v>8714.92</v>
      </c>
      <c r="C17" s="71" t="s">
        <v>24</v>
      </c>
      <c r="D17" s="71">
        <v>1</v>
      </c>
      <c r="E17" s="72">
        <v>0.3</v>
      </c>
      <c r="F17" s="72">
        <f>Tabelle5233[[#This Row],[Pack. Unit]]*Tabelle5233[[#This Row],[CHF piece]]</f>
        <v>0.3</v>
      </c>
      <c r="G17" s="73"/>
      <c r="H17" s="74">
        <f>Tabelle5233[[#This Row],[Delivery Package Unit]]*Tabelle5233[[#This Row],[CHF package unit]]</f>
        <v>0</v>
      </c>
      <c r="I17" s="75"/>
    </row>
    <row r="18" spans="1:9">
      <c r="A18" s="69">
        <v>100.122</v>
      </c>
      <c r="B18" s="76">
        <v>8714.92</v>
      </c>
      <c r="C18" s="71" t="s">
        <v>33</v>
      </c>
      <c r="D18" s="71">
        <v>1</v>
      </c>
      <c r="E18" s="72">
        <v>0.45</v>
      </c>
      <c r="F18" s="72">
        <f>Tabelle5233[[#This Row],[Pack. Unit]]*Tabelle5233[[#This Row],[CHF piece]]</f>
        <v>0.45</v>
      </c>
      <c r="G18" s="73"/>
      <c r="H18" s="74">
        <f>Tabelle5233[[#This Row],[Delivery Package Unit]]*Tabelle5233[[#This Row],[CHF package unit]]</f>
        <v>0</v>
      </c>
      <c r="I18" s="75"/>
    </row>
    <row r="19" spans="1:9">
      <c r="A19" s="69">
        <v>100.123</v>
      </c>
      <c r="B19" s="76">
        <v>8714.92</v>
      </c>
      <c r="C19" s="71" t="s">
        <v>36</v>
      </c>
      <c r="D19" s="71">
        <v>1</v>
      </c>
      <c r="E19" s="72">
        <v>0.3</v>
      </c>
      <c r="F19" s="72">
        <f>Tabelle5233[[#This Row],[Pack. Unit]]*Tabelle5233[[#This Row],[CHF piece]]</f>
        <v>0.3</v>
      </c>
      <c r="G19" s="73"/>
      <c r="H19" s="74">
        <f>Tabelle5233[[#This Row],[Delivery Package Unit]]*Tabelle5233[[#This Row],[CHF package unit]]</f>
        <v>0</v>
      </c>
      <c r="I19" s="75"/>
    </row>
    <row r="20" spans="1:9">
      <c r="A20" s="69">
        <v>100.136</v>
      </c>
      <c r="B20" s="70">
        <v>8714.5</v>
      </c>
      <c r="C20" s="77" t="s">
        <v>45</v>
      </c>
      <c r="D20" s="77">
        <v>5</v>
      </c>
      <c r="E20" s="72">
        <v>0.15</v>
      </c>
      <c r="F20" s="72">
        <f>Tabelle5233[[#This Row],[Pack. Unit]]*Tabelle5233[[#This Row],[CHF piece]]</f>
        <v>0.75</v>
      </c>
      <c r="G20" s="73"/>
      <c r="H20" s="74">
        <f>Tabelle5233[[#This Row],[Delivery Package Unit]]*Tabelle5233[[#This Row],[CHF package unit]]</f>
        <v>0</v>
      </c>
      <c r="I20" s="75"/>
    </row>
    <row r="21" spans="1:9">
      <c r="A21" s="69">
        <v>100.137</v>
      </c>
      <c r="B21" s="76">
        <v>8714.5</v>
      </c>
      <c r="C21" s="77" t="s">
        <v>48</v>
      </c>
      <c r="D21" s="77">
        <v>5</v>
      </c>
      <c r="E21" s="72">
        <v>0.15</v>
      </c>
      <c r="F21" s="72">
        <f>Tabelle5233[[#This Row],[Pack. Unit]]*Tabelle5233[[#This Row],[CHF piece]]</f>
        <v>0.75</v>
      </c>
      <c r="G21" s="73"/>
      <c r="H21" s="74">
        <f>Tabelle5233[[#This Row],[Delivery Package Unit]]*Tabelle5233[[#This Row],[CHF package unit]]</f>
        <v>0</v>
      </c>
      <c r="I21" s="75"/>
    </row>
    <row r="22" spans="1:9">
      <c r="A22" s="69" t="s">
        <v>263</v>
      </c>
      <c r="B22" s="76">
        <v>8714.5</v>
      </c>
      <c r="C22" s="77" t="s">
        <v>51</v>
      </c>
      <c r="D22" s="77">
        <v>5</v>
      </c>
      <c r="E22" s="72">
        <v>0.15</v>
      </c>
      <c r="F22" s="72">
        <f>Tabelle5233[[#This Row],[Pack. Unit]]*Tabelle5233[[#This Row],[CHF piece]]</f>
        <v>0.75</v>
      </c>
      <c r="G22" s="73"/>
      <c r="H22" s="74">
        <f>Tabelle5233[[#This Row],[Delivery Package Unit]]*Tabelle5233[[#This Row],[CHF package unit]]</f>
        <v>0</v>
      </c>
      <c r="I22" s="75"/>
    </row>
    <row r="23" spans="1:9">
      <c r="A23" s="69">
        <v>100.14400000000001</v>
      </c>
      <c r="B23" s="76">
        <v>8714.5</v>
      </c>
      <c r="C23" s="77" t="s">
        <v>55</v>
      </c>
      <c r="D23" s="77">
        <v>5</v>
      </c>
      <c r="E23" s="72">
        <v>0.15</v>
      </c>
      <c r="F23" s="72">
        <f>Tabelle5233[[#This Row],[Pack. Unit]]*Tabelle5233[[#This Row],[CHF piece]]</f>
        <v>0.75</v>
      </c>
      <c r="G23" s="73"/>
      <c r="H23" s="74">
        <f>Tabelle5233[[#This Row],[Delivery Package Unit]]*Tabelle5233[[#This Row],[CHF package unit]]</f>
        <v>0</v>
      </c>
      <c r="I23" s="75"/>
    </row>
    <row r="24" spans="1:9">
      <c r="A24" s="69">
        <v>100.15300000000001</v>
      </c>
      <c r="B24" s="70">
        <v>4013.2</v>
      </c>
      <c r="C24" s="78" t="s">
        <v>59</v>
      </c>
      <c r="D24" s="78">
        <v>10</v>
      </c>
      <c r="E24" s="72">
        <v>0.05</v>
      </c>
      <c r="F24" s="72">
        <f>Tabelle5233[[#This Row],[Pack. Unit]]*Tabelle5233[[#This Row],[CHF piece]]</f>
        <v>0.5</v>
      </c>
      <c r="G24" s="73"/>
      <c r="H24" s="74">
        <f>Tabelle5233[[#This Row],[Delivery Package Unit]]*Tabelle5233[[#This Row],[CHF package unit]]</f>
        <v>0</v>
      </c>
      <c r="I24" s="75"/>
    </row>
    <row r="25" spans="1:9">
      <c r="A25" s="69">
        <v>100.154</v>
      </c>
      <c r="B25" s="70">
        <v>4013.2</v>
      </c>
      <c r="C25" s="78" t="s">
        <v>62</v>
      </c>
      <c r="D25" s="78">
        <v>10</v>
      </c>
      <c r="E25" s="72">
        <v>0.05</v>
      </c>
      <c r="F25" s="72">
        <f>Tabelle5233[[#This Row],[Pack. Unit]]*Tabelle5233[[#This Row],[CHF piece]]</f>
        <v>0.5</v>
      </c>
      <c r="G25" s="73"/>
      <c r="H25" s="74">
        <f>Tabelle5233[[#This Row],[Delivery Package Unit]]*Tabelle5233[[#This Row],[CHF package unit]]</f>
        <v>0</v>
      </c>
      <c r="I25" s="75"/>
    </row>
    <row r="26" spans="1:9">
      <c r="A26" s="69">
        <v>100.157</v>
      </c>
      <c r="B26" s="76">
        <v>4013.2</v>
      </c>
      <c r="C26" s="78" t="s">
        <v>65</v>
      </c>
      <c r="D26" s="78">
        <v>10</v>
      </c>
      <c r="E26" s="72">
        <v>0.05</v>
      </c>
      <c r="F26" s="72">
        <f>Tabelle5233[[#This Row],[Pack. Unit]]*Tabelle5233[[#This Row],[CHF piece]]</f>
        <v>0.5</v>
      </c>
      <c r="G26" s="73"/>
      <c r="H26" s="74">
        <f>Tabelle5233[[#This Row],[Delivery Package Unit]]*Tabelle5233[[#This Row],[CHF package unit]]</f>
        <v>0</v>
      </c>
      <c r="I26" s="75"/>
    </row>
    <row r="27" spans="1:9">
      <c r="A27" s="69">
        <v>100.161</v>
      </c>
      <c r="B27" s="76">
        <v>4013.2</v>
      </c>
      <c r="C27" s="78" t="s">
        <v>71</v>
      </c>
      <c r="D27" s="78">
        <v>10</v>
      </c>
      <c r="E27" s="72">
        <v>0.05</v>
      </c>
      <c r="F27" s="72">
        <f>Tabelle5233[[#This Row],[Pack. Unit]]*Tabelle5233[[#This Row],[CHF piece]]</f>
        <v>0.5</v>
      </c>
      <c r="G27" s="73"/>
      <c r="H27" s="74">
        <f>Tabelle5233[[#This Row],[Delivery Package Unit]]*Tabelle5233[[#This Row],[CHF package unit]]</f>
        <v>0</v>
      </c>
      <c r="I27" s="75"/>
    </row>
    <row r="28" spans="1:9">
      <c r="A28" s="69" t="s">
        <v>264</v>
      </c>
      <c r="B28" s="76">
        <v>8714.99</v>
      </c>
      <c r="C28" s="78" t="s">
        <v>77</v>
      </c>
      <c r="D28" s="78">
        <v>10</v>
      </c>
      <c r="E28" s="72">
        <v>0.25</v>
      </c>
      <c r="F28" s="72">
        <f>Tabelle5233[[#This Row],[Pack. Unit]]*Tabelle5233[[#This Row],[CHF piece]]</f>
        <v>2.5</v>
      </c>
      <c r="G28" s="73"/>
      <c r="H28" s="74">
        <f>Tabelle5233[[#This Row],[Delivery Package Unit]]*Tabelle5233[[#This Row],[CHF package unit]]</f>
        <v>0</v>
      </c>
      <c r="I28" s="75"/>
    </row>
    <row r="29" spans="1:9">
      <c r="A29" s="69" t="s">
        <v>265</v>
      </c>
      <c r="B29" s="76">
        <v>8714.99</v>
      </c>
      <c r="C29" s="78" t="s">
        <v>80</v>
      </c>
      <c r="D29" s="78">
        <v>10</v>
      </c>
      <c r="E29" s="72">
        <v>0.5</v>
      </c>
      <c r="F29" s="72">
        <f>Tabelle5233[[#This Row],[Pack. Unit]]*Tabelle5233[[#This Row],[CHF piece]]</f>
        <v>5</v>
      </c>
      <c r="G29" s="73"/>
      <c r="H29" s="74">
        <f>Tabelle5233[[#This Row],[Delivery Package Unit]]*Tabelle5233[[#This Row],[CHF package unit]]</f>
        <v>0</v>
      </c>
      <c r="I29" s="75"/>
    </row>
    <row r="30" spans="1:9">
      <c r="A30" s="69">
        <v>100.22499999999999</v>
      </c>
      <c r="B30" s="76">
        <v>8714.99</v>
      </c>
      <c r="C30" s="78" t="s">
        <v>83</v>
      </c>
      <c r="D30" s="78">
        <v>10</v>
      </c>
      <c r="E30" s="72">
        <v>0.3</v>
      </c>
      <c r="F30" s="72">
        <f>Tabelle5233[[#This Row],[Pack. Unit]]*Tabelle5233[[#This Row],[CHF piece]]</f>
        <v>3</v>
      </c>
      <c r="G30" s="73"/>
      <c r="H30" s="74">
        <f>Tabelle5233[[#This Row],[Delivery Package Unit]]*Tabelle5233[[#This Row],[CHF package unit]]</f>
        <v>0</v>
      </c>
      <c r="I30" s="75"/>
    </row>
    <row r="31" spans="1:9">
      <c r="A31" s="69">
        <v>100.235</v>
      </c>
      <c r="B31" s="76">
        <v>8714.99</v>
      </c>
      <c r="C31" s="78" t="s">
        <v>89</v>
      </c>
      <c r="D31" s="78">
        <v>10</v>
      </c>
      <c r="E31" s="72">
        <v>0.3</v>
      </c>
      <c r="F31" s="72">
        <f>Tabelle5233[[#This Row],[Pack. Unit]]*Tabelle5233[[#This Row],[CHF piece]]</f>
        <v>3</v>
      </c>
      <c r="G31" s="73"/>
      <c r="H31" s="74">
        <f>Tabelle5233[[#This Row],[Delivery Package Unit]]*Tabelle5233[[#This Row],[CHF package unit]]</f>
        <v>0</v>
      </c>
      <c r="I31" s="75"/>
    </row>
    <row r="32" spans="1:9">
      <c r="A32" s="69" t="s">
        <v>266</v>
      </c>
      <c r="B32" s="76">
        <v>8714.91</v>
      </c>
      <c r="C32" s="78" t="s">
        <v>92</v>
      </c>
      <c r="D32" s="78">
        <v>10</v>
      </c>
      <c r="E32" s="72">
        <v>0.5</v>
      </c>
      <c r="F32" s="72">
        <f>Tabelle5233[[#This Row],[Pack. Unit]]*Tabelle5233[[#This Row],[CHF piece]]</f>
        <v>5</v>
      </c>
      <c r="G32" s="73"/>
      <c r="H32" s="74">
        <f>Tabelle5233[[#This Row],[Delivery Package Unit]]*Tabelle5233[[#This Row],[CHF package unit]]</f>
        <v>0</v>
      </c>
      <c r="I32" s="75"/>
    </row>
    <row r="33" spans="1:9">
      <c r="A33" s="69">
        <v>100.312</v>
      </c>
      <c r="B33" s="76">
        <v>8714.91</v>
      </c>
      <c r="C33" s="78" t="s">
        <v>95</v>
      </c>
      <c r="D33" s="78">
        <v>10</v>
      </c>
      <c r="E33" s="72">
        <v>0.5</v>
      </c>
      <c r="F33" s="72">
        <f>Tabelle5233[[#This Row],[Pack. Unit]]*Tabelle5233[[#This Row],[CHF piece]]</f>
        <v>5</v>
      </c>
      <c r="G33" s="73"/>
      <c r="H33" s="74">
        <f>Tabelle5233[[#This Row],[Delivery Package Unit]]*Tabelle5233[[#This Row],[CHF package unit]]</f>
        <v>0</v>
      </c>
      <c r="I33" s="75"/>
    </row>
    <row r="34" spans="1:9">
      <c r="A34" s="69">
        <v>100.31399999999999</v>
      </c>
      <c r="B34" s="76">
        <v>8714.91</v>
      </c>
      <c r="C34" s="78" t="s">
        <v>98</v>
      </c>
      <c r="D34" s="78">
        <v>10</v>
      </c>
      <c r="E34" s="72">
        <v>0.5</v>
      </c>
      <c r="F34" s="72">
        <f>Tabelle5233[[#This Row],[Pack. Unit]]*Tabelle5233[[#This Row],[CHF piece]]</f>
        <v>5</v>
      </c>
      <c r="G34" s="73"/>
      <c r="H34" s="74">
        <f>Tabelle5233[[#This Row],[Delivery Package Unit]]*Tabelle5233[[#This Row],[CHF package unit]]</f>
        <v>0</v>
      </c>
      <c r="I34" s="75"/>
    </row>
    <row r="35" spans="1:9">
      <c r="A35" s="69">
        <v>100.32299999999999</v>
      </c>
      <c r="B35" s="76">
        <v>8714.91</v>
      </c>
      <c r="C35" s="78" t="s">
        <v>102</v>
      </c>
      <c r="D35" s="78">
        <v>10</v>
      </c>
      <c r="E35" s="72">
        <v>0.3</v>
      </c>
      <c r="F35" s="72">
        <f>Tabelle5233[[#This Row],[Pack. Unit]]*Tabelle5233[[#This Row],[CHF piece]]</f>
        <v>3</v>
      </c>
      <c r="G35" s="73"/>
      <c r="H35" s="74">
        <f>Tabelle5233[[#This Row],[Delivery Package Unit]]*Tabelle5233[[#This Row],[CHF package unit]]</f>
        <v>0</v>
      </c>
      <c r="I35" s="75"/>
    </row>
    <row r="36" spans="1:9">
      <c r="A36" s="69">
        <v>100.328</v>
      </c>
      <c r="B36" s="76">
        <v>8714.91</v>
      </c>
      <c r="C36" s="78" t="s">
        <v>105</v>
      </c>
      <c r="D36" s="78">
        <v>10</v>
      </c>
      <c r="E36" s="72">
        <v>0.2</v>
      </c>
      <c r="F36" s="72">
        <f>Tabelle5233[[#This Row],[Pack. Unit]]*Tabelle5233[[#This Row],[CHF piece]]</f>
        <v>2</v>
      </c>
      <c r="G36" s="73"/>
      <c r="H36" s="74">
        <f>Tabelle5233[[#This Row],[Delivery Package Unit]]*Tabelle5233[[#This Row],[CHF package unit]]</f>
        <v>0</v>
      </c>
      <c r="I36" s="75"/>
    </row>
    <row r="37" spans="1:9">
      <c r="A37" s="69">
        <v>100.33199999999999</v>
      </c>
      <c r="B37" s="76">
        <v>8714.91</v>
      </c>
      <c r="C37" s="77" t="s">
        <v>108</v>
      </c>
      <c r="D37" s="77">
        <v>5</v>
      </c>
      <c r="E37" s="72">
        <v>0.75</v>
      </c>
      <c r="F37" s="72">
        <f>Tabelle5233[[#This Row],[Pack. Unit]]*Tabelle5233[[#This Row],[CHF piece]]</f>
        <v>3.75</v>
      </c>
      <c r="G37" s="73"/>
      <c r="H37" s="74">
        <f>Tabelle5233[[#This Row],[Delivery Package Unit]]*Tabelle5233[[#This Row],[CHF package unit]]</f>
        <v>0</v>
      </c>
      <c r="I37" s="75"/>
    </row>
    <row r="38" spans="1:9">
      <c r="A38" s="69">
        <v>100.336</v>
      </c>
      <c r="B38" s="76">
        <v>8714.91</v>
      </c>
      <c r="C38" s="77" t="s">
        <v>111</v>
      </c>
      <c r="D38" s="77">
        <v>5</v>
      </c>
      <c r="E38" s="72">
        <v>0.3</v>
      </c>
      <c r="F38" s="72">
        <f>Tabelle5233[[#This Row],[Pack. Unit]]*Tabelle5233[[#This Row],[CHF piece]]</f>
        <v>1.5</v>
      </c>
      <c r="G38" s="73"/>
      <c r="H38" s="74">
        <f>Tabelle5233[[#This Row],[Delivery Package Unit]]*Tabelle5233[[#This Row],[CHF package unit]]</f>
        <v>0</v>
      </c>
      <c r="I38" s="75"/>
    </row>
    <row r="39" spans="1:9">
      <c r="A39" s="69">
        <v>100.337</v>
      </c>
      <c r="B39" s="70">
        <v>8714.91</v>
      </c>
      <c r="C39" s="78" t="s">
        <v>114</v>
      </c>
      <c r="D39" s="78">
        <v>10</v>
      </c>
      <c r="E39" s="72">
        <v>0.15</v>
      </c>
      <c r="F39" s="72">
        <f>Tabelle5233[[#This Row],[Pack. Unit]]*Tabelle5233[[#This Row],[CHF piece]]</f>
        <v>1.5</v>
      </c>
      <c r="G39" s="73"/>
      <c r="H39" s="74">
        <f>Tabelle5233[[#This Row],[Delivery Package Unit]]*Tabelle5233[[#This Row],[CHF package unit]]</f>
        <v>0</v>
      </c>
      <c r="I39" s="75"/>
    </row>
    <row r="40" spans="1:9">
      <c r="A40" s="69">
        <v>100.342</v>
      </c>
      <c r="B40" s="76">
        <v>8714.91</v>
      </c>
      <c r="C40" s="77" t="s">
        <v>117</v>
      </c>
      <c r="D40" s="77">
        <v>5</v>
      </c>
      <c r="E40" s="72">
        <v>0.5</v>
      </c>
      <c r="F40" s="72">
        <f>Tabelle5233[[#This Row],[Pack. Unit]]*Tabelle5233[[#This Row],[CHF piece]]</f>
        <v>2.5</v>
      </c>
      <c r="G40" s="73"/>
      <c r="H40" s="74">
        <f>Tabelle5233[[#This Row],[Delivery Package Unit]]*Tabelle5233[[#This Row],[CHF package unit]]</f>
        <v>0</v>
      </c>
      <c r="I40" s="75"/>
    </row>
    <row r="41" spans="1:9">
      <c r="A41" s="69">
        <v>100.34399999999999</v>
      </c>
      <c r="B41" s="76">
        <v>8714.91</v>
      </c>
      <c r="C41" s="77" t="s">
        <v>120</v>
      </c>
      <c r="D41" s="77">
        <v>5</v>
      </c>
      <c r="E41" s="72">
        <v>0.5</v>
      </c>
      <c r="F41" s="72">
        <f>Tabelle5233[[#This Row],[Pack. Unit]]*Tabelle5233[[#This Row],[CHF piece]]</f>
        <v>2.5</v>
      </c>
      <c r="G41" s="73"/>
      <c r="H41" s="74">
        <f>Tabelle5233[[#This Row],[Delivery Package Unit]]*Tabelle5233[[#This Row],[CHF package unit]]</f>
        <v>0</v>
      </c>
      <c r="I41" s="75"/>
    </row>
    <row r="42" spans="1:9">
      <c r="A42" s="69" t="s">
        <v>316</v>
      </c>
      <c r="B42" s="76"/>
      <c r="C42" s="78" t="s">
        <v>337</v>
      </c>
      <c r="D42" s="78">
        <v>10</v>
      </c>
      <c r="E42" s="72">
        <v>0.3</v>
      </c>
      <c r="F42" s="72">
        <f>Tabelle5233[[#This Row],[Pack. Unit]]*Tabelle5233[[#This Row],[CHF piece]]</f>
        <v>3</v>
      </c>
      <c r="G42" s="73"/>
      <c r="H42" s="74">
        <f>Tabelle5233[[#This Row],[Delivery Package Unit]]*Tabelle5233[[#This Row],[CHF package unit]]</f>
        <v>0</v>
      </c>
      <c r="I42" s="75"/>
    </row>
    <row r="43" spans="1:9">
      <c r="A43" s="69">
        <v>100.351</v>
      </c>
      <c r="B43" s="76">
        <v>8714.91</v>
      </c>
      <c r="C43" s="78" t="s">
        <v>321</v>
      </c>
      <c r="D43" s="78">
        <v>10</v>
      </c>
      <c r="E43" s="79">
        <v>0.3</v>
      </c>
      <c r="F43" s="72">
        <f>Tabelle5233[[#This Row],[Pack. Unit]]*Tabelle5233[[#This Row],[CHF piece]]</f>
        <v>3</v>
      </c>
      <c r="G43" s="73"/>
      <c r="H43" s="74">
        <f>Tabelle5233[[#This Row],[Delivery Package Unit]]*Tabelle5233[[#This Row],[CHF package unit]]</f>
        <v>0</v>
      </c>
      <c r="I43" s="75"/>
    </row>
    <row r="44" spans="1:9">
      <c r="A44" s="69">
        <v>100.35599999999999</v>
      </c>
      <c r="B44" s="76">
        <v>8714.91</v>
      </c>
      <c r="C44" s="78" t="s">
        <v>125</v>
      </c>
      <c r="D44" s="78">
        <v>10</v>
      </c>
      <c r="E44" s="72">
        <v>0.3</v>
      </c>
      <c r="F44" s="72">
        <f>Tabelle5233[[#This Row],[Pack. Unit]]*Tabelle5233[[#This Row],[CHF piece]]</f>
        <v>3</v>
      </c>
      <c r="G44" s="73"/>
      <c r="H44" s="74">
        <f>Tabelle5233[[#This Row],[Delivery Package Unit]]*Tabelle5233[[#This Row],[CHF package unit]]</f>
        <v>0</v>
      </c>
      <c r="I44" s="75"/>
    </row>
    <row r="45" spans="1:9">
      <c r="A45" s="69">
        <v>100.358</v>
      </c>
      <c r="B45" s="76">
        <v>8714.91</v>
      </c>
      <c r="C45" s="78" t="s">
        <v>128</v>
      </c>
      <c r="D45" s="78">
        <v>10</v>
      </c>
      <c r="E45" s="72">
        <v>0.3</v>
      </c>
      <c r="F45" s="72">
        <f>Tabelle5233[[#This Row],[Pack. Unit]]*Tabelle5233[[#This Row],[CHF piece]]</f>
        <v>3</v>
      </c>
      <c r="G45" s="73"/>
      <c r="H45" s="74">
        <f>Tabelle5233[[#This Row],[Delivery Package Unit]]*Tabelle5233[[#This Row],[CHF package unit]]</f>
        <v>0</v>
      </c>
      <c r="I45" s="75"/>
    </row>
    <row r="46" spans="1:9">
      <c r="A46" s="69">
        <v>100.363</v>
      </c>
      <c r="B46" s="76">
        <v>8714.91</v>
      </c>
      <c r="C46" s="77" t="s">
        <v>131</v>
      </c>
      <c r="D46" s="77">
        <v>5</v>
      </c>
      <c r="E46" s="72">
        <v>0.3</v>
      </c>
      <c r="F46" s="72">
        <f>Tabelle5233[[#This Row],[Pack. Unit]]*Tabelle5233[[#This Row],[CHF piece]]</f>
        <v>1.5</v>
      </c>
      <c r="G46" s="73"/>
      <c r="H46" s="74">
        <f>Tabelle5233[[#This Row],[Delivery Package Unit]]*Tabelle5233[[#This Row],[CHF package unit]]</f>
        <v>0</v>
      </c>
      <c r="I46" s="75"/>
    </row>
    <row r="47" spans="1:9">
      <c r="A47" s="69">
        <v>100.36499999999999</v>
      </c>
      <c r="B47" s="76">
        <v>8714.91</v>
      </c>
      <c r="C47" s="77" t="s">
        <v>134</v>
      </c>
      <c r="D47" s="77">
        <v>5</v>
      </c>
      <c r="E47" s="72">
        <v>0.3</v>
      </c>
      <c r="F47" s="72">
        <f>Tabelle5233[[#This Row],[Pack. Unit]]*Tabelle5233[[#This Row],[CHF piece]]</f>
        <v>1.5</v>
      </c>
      <c r="G47" s="73"/>
      <c r="H47" s="74">
        <f>Tabelle5233[[#This Row],[Delivery Package Unit]]*Tabelle5233[[#This Row],[CHF package unit]]</f>
        <v>0</v>
      </c>
      <c r="I47" s="75"/>
    </row>
    <row r="48" spans="1:9">
      <c r="A48" s="69">
        <v>100.367</v>
      </c>
      <c r="B48" s="76">
        <v>8714.91</v>
      </c>
      <c r="C48" s="77" t="s">
        <v>137</v>
      </c>
      <c r="D48" s="77">
        <v>5</v>
      </c>
      <c r="E48" s="72">
        <v>0.3</v>
      </c>
      <c r="F48" s="72">
        <f>Tabelle5233[[#This Row],[Pack. Unit]]*Tabelle5233[[#This Row],[CHF piece]]</f>
        <v>1.5</v>
      </c>
      <c r="G48" s="73"/>
      <c r="H48" s="74">
        <f>Tabelle5233[[#This Row],[Delivery Package Unit]]*Tabelle5233[[#This Row],[CHF package unit]]</f>
        <v>0</v>
      </c>
      <c r="I48" s="75"/>
    </row>
    <row r="49" spans="1:9">
      <c r="A49" s="69" t="s">
        <v>267</v>
      </c>
      <c r="B49" s="76">
        <v>8714.91</v>
      </c>
      <c r="C49" s="78" t="s">
        <v>146</v>
      </c>
      <c r="D49" s="78">
        <v>10</v>
      </c>
      <c r="E49" s="72">
        <v>0.2</v>
      </c>
      <c r="F49" s="72">
        <f>Tabelle5233[[#This Row],[Pack. Unit]]*Tabelle5233[[#This Row],[CHF piece]]</f>
        <v>2</v>
      </c>
      <c r="G49" s="73"/>
      <c r="H49" s="74">
        <f>Tabelle5233[[#This Row],[Delivery Package Unit]]*Tabelle5233[[#This Row],[CHF package unit]]</f>
        <v>0</v>
      </c>
      <c r="I49" s="75"/>
    </row>
    <row r="50" spans="1:9">
      <c r="A50" s="69">
        <v>100.371</v>
      </c>
      <c r="B50" s="70">
        <v>8714.91</v>
      </c>
      <c r="C50" s="78" t="s">
        <v>149</v>
      </c>
      <c r="D50" s="78">
        <v>10</v>
      </c>
      <c r="E50" s="72">
        <v>0.3</v>
      </c>
      <c r="F50" s="72">
        <f>Tabelle5233[[#This Row],[Pack. Unit]]*Tabelle5233[[#This Row],[CHF piece]]</f>
        <v>3</v>
      </c>
      <c r="G50" s="73"/>
      <c r="H50" s="74">
        <f>Tabelle5233[[#This Row],[Delivery Package Unit]]*Tabelle5233[[#This Row],[CHF package unit]]</f>
        <v>0</v>
      </c>
      <c r="I50" s="75"/>
    </row>
    <row r="51" spans="1:9">
      <c r="A51" s="69">
        <v>100.372</v>
      </c>
      <c r="B51" s="70">
        <v>8714.91</v>
      </c>
      <c r="C51" s="78" t="s">
        <v>152</v>
      </c>
      <c r="D51" s="78">
        <v>10</v>
      </c>
      <c r="E51" s="72">
        <v>0.3</v>
      </c>
      <c r="F51" s="72">
        <f>Tabelle5233[[#This Row],[Pack. Unit]]*Tabelle5233[[#This Row],[CHF piece]]</f>
        <v>3</v>
      </c>
      <c r="G51" s="73"/>
      <c r="H51" s="74">
        <f>Tabelle5233[[#This Row],[Delivery Package Unit]]*Tabelle5233[[#This Row],[CHF package unit]]</f>
        <v>0</v>
      </c>
      <c r="I51" s="75"/>
    </row>
    <row r="52" spans="1:9">
      <c r="A52" s="69">
        <v>100.375</v>
      </c>
      <c r="B52" s="76">
        <v>8714.91</v>
      </c>
      <c r="C52" s="78" t="s">
        <v>158</v>
      </c>
      <c r="D52" s="78">
        <v>10</v>
      </c>
      <c r="E52" s="72">
        <v>0.3</v>
      </c>
      <c r="F52" s="72">
        <f>Tabelle5233[[#This Row],[Pack. Unit]]*Tabelle5233[[#This Row],[CHF piece]]</f>
        <v>3</v>
      </c>
      <c r="G52" s="73"/>
      <c r="H52" s="74">
        <f>Tabelle5233[[#This Row],[Delivery Package Unit]]*Tabelle5233[[#This Row],[CHF package unit]]</f>
        <v>0</v>
      </c>
      <c r="I52" s="75"/>
    </row>
    <row r="53" spans="1:9">
      <c r="A53" s="69">
        <v>100.377</v>
      </c>
      <c r="B53" s="76">
        <v>8714.91</v>
      </c>
      <c r="C53" s="78" t="s">
        <v>161</v>
      </c>
      <c r="D53" s="78">
        <v>10</v>
      </c>
      <c r="E53" s="72">
        <v>0.5</v>
      </c>
      <c r="F53" s="72">
        <f>Tabelle5233[[#This Row],[Pack. Unit]]*Tabelle5233[[#This Row],[CHF piece]]</f>
        <v>5</v>
      </c>
      <c r="G53" s="73"/>
      <c r="H53" s="74">
        <f>Tabelle5233[[#This Row],[Delivery Package Unit]]*Tabelle5233[[#This Row],[CHF package unit]]</f>
        <v>0</v>
      </c>
      <c r="I53" s="75"/>
    </row>
    <row r="54" spans="1:9">
      <c r="A54" s="69">
        <v>100.379</v>
      </c>
      <c r="B54" s="76">
        <v>8714.91</v>
      </c>
      <c r="C54" s="78" t="s">
        <v>164</v>
      </c>
      <c r="D54" s="78">
        <v>10</v>
      </c>
      <c r="E54" s="72">
        <v>0.5</v>
      </c>
      <c r="F54" s="72">
        <f>Tabelle5233[[#This Row],[Pack. Unit]]*Tabelle5233[[#This Row],[CHF piece]]</f>
        <v>5</v>
      </c>
      <c r="G54" s="73"/>
      <c r="H54" s="74">
        <f>Tabelle5233[[#This Row],[Delivery Package Unit]]*Tabelle5233[[#This Row],[CHF package unit]]</f>
        <v>0</v>
      </c>
      <c r="I54" s="75"/>
    </row>
    <row r="55" spans="1:9">
      <c r="A55" s="69">
        <v>100.40900000000001</v>
      </c>
      <c r="B55" s="70">
        <v>8714.91</v>
      </c>
      <c r="C55" s="71" t="s">
        <v>167</v>
      </c>
      <c r="D55" s="71">
        <v>1</v>
      </c>
      <c r="E55" s="72">
        <v>0.5</v>
      </c>
      <c r="F55" s="72">
        <f>Tabelle5233[[#This Row],[Pack. Unit]]*Tabelle5233[[#This Row],[CHF piece]]</f>
        <v>0.5</v>
      </c>
      <c r="G55" s="73"/>
      <c r="H55" s="74">
        <f>Tabelle5233[[#This Row],[Delivery Package Unit]]*Tabelle5233[[#This Row],[CHF package unit]]</f>
        <v>0</v>
      </c>
      <c r="I55" s="75"/>
    </row>
    <row r="56" spans="1:9">
      <c r="A56" s="69" t="s">
        <v>268</v>
      </c>
      <c r="B56" s="76">
        <v>8714.91</v>
      </c>
      <c r="C56" s="71" t="s">
        <v>170</v>
      </c>
      <c r="D56" s="71">
        <v>1</v>
      </c>
      <c r="E56" s="72">
        <v>0.5</v>
      </c>
      <c r="F56" s="72">
        <f>Tabelle5233[[#This Row],[Pack. Unit]]*Tabelle5233[[#This Row],[CHF piece]]</f>
        <v>0.5</v>
      </c>
      <c r="G56" s="73"/>
      <c r="H56" s="74">
        <f>Tabelle5233[[#This Row],[Delivery Package Unit]]*Tabelle5233[[#This Row],[CHF package unit]]</f>
        <v>0</v>
      </c>
      <c r="I56" s="75"/>
    </row>
    <row r="57" spans="1:9">
      <c r="A57" s="69">
        <v>100.413</v>
      </c>
      <c r="B57" s="76">
        <v>8714.91</v>
      </c>
      <c r="C57" s="71" t="s">
        <v>173</v>
      </c>
      <c r="D57" s="71">
        <v>1</v>
      </c>
      <c r="E57" s="72">
        <v>0.5</v>
      </c>
      <c r="F57" s="72">
        <f>Tabelle5233[[#This Row],[Pack. Unit]]*Tabelle5233[[#This Row],[CHF piece]]</f>
        <v>0.5</v>
      </c>
      <c r="G57" s="73"/>
      <c r="H57" s="74">
        <f>Tabelle5233[[#This Row],[Delivery Package Unit]]*Tabelle5233[[#This Row],[CHF package unit]]</f>
        <v>0</v>
      </c>
      <c r="I57" s="75"/>
    </row>
    <row r="58" spans="1:9">
      <c r="A58" s="69" t="s">
        <v>269</v>
      </c>
      <c r="B58" s="76">
        <v>8714.91</v>
      </c>
      <c r="C58" s="71" t="s">
        <v>179</v>
      </c>
      <c r="D58" s="71">
        <v>1</v>
      </c>
      <c r="E58" s="72">
        <v>0.5</v>
      </c>
      <c r="F58" s="72">
        <f>Tabelle5233[[#This Row],[Pack. Unit]]*Tabelle5233[[#This Row],[CHF piece]]</f>
        <v>0.5</v>
      </c>
      <c r="G58" s="73"/>
      <c r="H58" s="74">
        <f>Tabelle5233[[#This Row],[Delivery Package Unit]]*Tabelle5233[[#This Row],[CHF package unit]]</f>
        <v>0</v>
      </c>
      <c r="I58" s="75"/>
    </row>
    <row r="59" spans="1:9">
      <c r="A59" s="69">
        <v>100.43300000000001</v>
      </c>
      <c r="B59" s="76">
        <v>8714.91</v>
      </c>
      <c r="C59" s="71" t="s">
        <v>182</v>
      </c>
      <c r="D59" s="71">
        <v>1</v>
      </c>
      <c r="E59" s="72">
        <v>0.5</v>
      </c>
      <c r="F59" s="72">
        <f>Tabelle5233[[#This Row],[Pack. Unit]]*Tabelle5233[[#This Row],[CHF piece]]</f>
        <v>0.5</v>
      </c>
      <c r="G59" s="73"/>
      <c r="H59" s="74">
        <f>Tabelle5233[[#This Row],[Delivery Package Unit]]*Tabelle5233[[#This Row],[CHF package unit]]</f>
        <v>0</v>
      </c>
      <c r="I59" s="75"/>
    </row>
    <row r="60" spans="1:9">
      <c r="A60" s="69">
        <v>100.506</v>
      </c>
      <c r="B60" s="76">
        <v>8714.91</v>
      </c>
      <c r="C60" s="71" t="s">
        <v>191</v>
      </c>
      <c r="D60" s="71">
        <v>1</v>
      </c>
      <c r="E60" s="72">
        <v>0.5</v>
      </c>
      <c r="F60" s="72">
        <f>Tabelle5233[[#This Row],[Pack. Unit]]*Tabelle5233[[#This Row],[CHF piece]]</f>
        <v>0.5</v>
      </c>
      <c r="G60" s="73"/>
      <c r="H60" s="74">
        <f>Tabelle5233[[#This Row],[Delivery Package Unit]]*Tabelle5233[[#This Row],[CHF package unit]]</f>
        <v>0</v>
      </c>
      <c r="I60" s="75"/>
    </row>
    <row r="61" spans="1:9">
      <c r="A61" s="69" t="s">
        <v>270</v>
      </c>
      <c r="B61" s="76">
        <v>8714.99</v>
      </c>
      <c r="C61" s="78" t="s">
        <v>194</v>
      </c>
      <c r="D61" s="78">
        <v>10</v>
      </c>
      <c r="E61" s="72">
        <v>0.4</v>
      </c>
      <c r="F61" s="72">
        <f>Tabelle5233[[#This Row],[Pack. Unit]]*Tabelle5233[[#This Row],[CHF piece]]</f>
        <v>4</v>
      </c>
      <c r="G61" s="73"/>
      <c r="H61" s="74">
        <f>Tabelle5233[[#This Row],[Delivery Package Unit]]*Tabelle5233[[#This Row],[CHF package unit]]</f>
        <v>0</v>
      </c>
      <c r="I61" s="75"/>
    </row>
    <row r="62" spans="1:9">
      <c r="A62" s="69">
        <v>100.512</v>
      </c>
      <c r="B62" s="76">
        <v>8714.99</v>
      </c>
      <c r="C62" s="78" t="s">
        <v>197</v>
      </c>
      <c r="D62" s="78">
        <v>10</v>
      </c>
      <c r="E62" s="72">
        <v>0.5</v>
      </c>
      <c r="F62" s="72">
        <f>Tabelle5233[[#This Row],[Pack. Unit]]*Tabelle5233[[#This Row],[CHF piece]]</f>
        <v>5</v>
      </c>
      <c r="G62" s="73"/>
      <c r="H62" s="74">
        <f>Tabelle5233[[#This Row],[Delivery Package Unit]]*Tabelle5233[[#This Row],[CHF package unit]]</f>
        <v>0</v>
      </c>
      <c r="I62" s="75"/>
    </row>
    <row r="63" spans="1:9">
      <c r="A63" s="69">
        <v>100.518</v>
      </c>
      <c r="B63" s="76">
        <v>8714.91</v>
      </c>
      <c r="C63" s="78" t="s">
        <v>200</v>
      </c>
      <c r="D63" s="78">
        <v>10</v>
      </c>
      <c r="E63" s="72">
        <v>0.25</v>
      </c>
      <c r="F63" s="72">
        <f>Tabelle5233[[#This Row],[Pack. Unit]]*Tabelle5233[[#This Row],[CHF piece]]</f>
        <v>2.5</v>
      </c>
      <c r="G63" s="73"/>
      <c r="H63" s="74">
        <f>Tabelle5233[[#This Row],[Delivery Package Unit]]*Tabelle5233[[#This Row],[CHF package unit]]</f>
        <v>0</v>
      </c>
      <c r="I63" s="75"/>
    </row>
    <row r="64" spans="1:9">
      <c r="A64" s="69">
        <v>100.52500000000001</v>
      </c>
      <c r="B64" s="76">
        <v>8714.91</v>
      </c>
      <c r="C64" s="78" t="s">
        <v>203</v>
      </c>
      <c r="D64" s="78">
        <v>10</v>
      </c>
      <c r="E64" s="72">
        <v>0.1</v>
      </c>
      <c r="F64" s="72">
        <f>Tabelle5233[[#This Row],[Pack. Unit]]*Tabelle5233[[#This Row],[CHF piece]]</f>
        <v>1</v>
      </c>
      <c r="G64" s="73"/>
      <c r="H64" s="74">
        <f>Tabelle5233[[#This Row],[Delivery Package Unit]]*Tabelle5233[[#This Row],[CHF package unit]]</f>
        <v>0</v>
      </c>
      <c r="I64" s="75"/>
    </row>
    <row r="65" spans="1:9">
      <c r="A65" s="69" t="s">
        <v>271</v>
      </c>
      <c r="B65" s="76">
        <v>8714.91</v>
      </c>
      <c r="C65" s="78" t="s">
        <v>206</v>
      </c>
      <c r="D65" s="78">
        <v>10</v>
      </c>
      <c r="E65" s="72">
        <v>0.2</v>
      </c>
      <c r="F65" s="72">
        <f>Tabelle5233[[#This Row],[Pack. Unit]]*Tabelle5233[[#This Row],[CHF piece]]</f>
        <v>2</v>
      </c>
      <c r="G65" s="73"/>
      <c r="H65" s="74">
        <f>Tabelle5233[[#This Row],[Delivery Package Unit]]*Tabelle5233[[#This Row],[CHF package unit]]</f>
        <v>0</v>
      </c>
      <c r="I65" s="75"/>
    </row>
    <row r="66" spans="1:9">
      <c r="A66" s="69">
        <v>100.53100000000001</v>
      </c>
      <c r="B66" s="76">
        <v>8714.91</v>
      </c>
      <c r="C66" s="78" t="s">
        <v>209</v>
      </c>
      <c r="D66" s="78">
        <v>10</v>
      </c>
      <c r="E66" s="72">
        <v>0.2</v>
      </c>
      <c r="F66" s="72">
        <f>Tabelle5233[[#This Row],[Pack. Unit]]*Tabelle5233[[#This Row],[CHF piece]]</f>
        <v>2</v>
      </c>
      <c r="G66" s="73"/>
      <c r="H66" s="74">
        <f>Tabelle5233[[#This Row],[Delivery Package Unit]]*Tabelle5233[[#This Row],[CHF package unit]]</f>
        <v>0</v>
      </c>
      <c r="I66" s="75"/>
    </row>
    <row r="67" spans="1:9">
      <c r="A67" s="69" t="s">
        <v>272</v>
      </c>
      <c r="B67" s="76">
        <v>8714.9500000000007</v>
      </c>
      <c r="C67" s="78" t="s">
        <v>212</v>
      </c>
      <c r="D67" s="78">
        <v>10</v>
      </c>
      <c r="E67" s="72">
        <v>0.2</v>
      </c>
      <c r="F67" s="72">
        <f>Tabelle5233[[#This Row],[Pack. Unit]]*Tabelle5233[[#This Row],[CHF piece]]</f>
        <v>2</v>
      </c>
      <c r="G67" s="73"/>
      <c r="H67" s="74">
        <f>Tabelle5233[[#This Row],[Delivery Package Unit]]*Tabelle5233[[#This Row],[CHF package unit]]</f>
        <v>0</v>
      </c>
      <c r="I67" s="75"/>
    </row>
    <row r="68" spans="1:9">
      <c r="A68" s="69">
        <v>100.541</v>
      </c>
      <c r="B68" s="76">
        <v>8714.9500000000007</v>
      </c>
      <c r="C68" s="78" t="s">
        <v>215</v>
      </c>
      <c r="D68" s="78">
        <v>10</v>
      </c>
      <c r="E68" s="72">
        <v>0.2</v>
      </c>
      <c r="F68" s="72">
        <f>Tabelle5233[[#This Row],[Pack. Unit]]*Tabelle5233[[#This Row],[CHF piece]]</f>
        <v>2</v>
      </c>
      <c r="G68" s="73"/>
      <c r="H68" s="74">
        <f>Tabelle5233[[#This Row],[Delivery Package Unit]]*Tabelle5233[[#This Row],[CHF package unit]]</f>
        <v>0</v>
      </c>
      <c r="I68" s="75"/>
    </row>
    <row r="69" spans="1:9">
      <c r="A69" s="69">
        <v>100.544</v>
      </c>
      <c r="B69" s="76">
        <v>8714.9500000000007</v>
      </c>
      <c r="C69" s="77" t="s">
        <v>218</v>
      </c>
      <c r="D69" s="77">
        <v>5</v>
      </c>
      <c r="E69" s="72">
        <v>0.2</v>
      </c>
      <c r="F69" s="72">
        <f>Tabelle5233[[#This Row],[Pack. Unit]]*Tabelle5233[[#This Row],[CHF piece]]</f>
        <v>1</v>
      </c>
      <c r="G69" s="73"/>
      <c r="H69" s="74">
        <f>Tabelle5233[[#This Row],[Delivery Package Unit]]*Tabelle5233[[#This Row],[CHF package unit]]</f>
        <v>0</v>
      </c>
      <c r="I69" s="75"/>
    </row>
    <row r="70" spans="1:9">
      <c r="A70" s="69">
        <v>100.54600000000001</v>
      </c>
      <c r="B70" s="76">
        <v>8714.99</v>
      </c>
      <c r="C70" s="78" t="s">
        <v>221</v>
      </c>
      <c r="D70" s="78">
        <v>10</v>
      </c>
      <c r="E70" s="72">
        <v>0.05</v>
      </c>
      <c r="F70" s="72">
        <f>Tabelle5233[[#This Row],[Pack. Unit]]*Tabelle5233[[#This Row],[CHF piece]]</f>
        <v>0.5</v>
      </c>
      <c r="G70" s="73"/>
      <c r="H70" s="74">
        <f>Tabelle5233[[#This Row],[Delivery Package Unit]]*Tabelle5233[[#This Row],[CHF package unit]]</f>
        <v>0</v>
      </c>
      <c r="I70" s="75"/>
    </row>
    <row r="71" spans="1:9">
      <c r="A71" s="69" t="s">
        <v>273</v>
      </c>
      <c r="B71" s="76">
        <v>8714.9599999999991</v>
      </c>
      <c r="C71" s="78" t="s">
        <v>224</v>
      </c>
      <c r="D71" s="78">
        <v>10</v>
      </c>
      <c r="E71" s="72">
        <v>0.2</v>
      </c>
      <c r="F71" s="72">
        <f>Tabelle5233[[#This Row],[Pack. Unit]]*Tabelle5233[[#This Row],[CHF piece]]</f>
        <v>2</v>
      </c>
      <c r="G71" s="73"/>
      <c r="H71" s="74">
        <f>Tabelle5233[[#This Row],[Delivery Package Unit]]*Tabelle5233[[#This Row],[CHF package unit]]</f>
        <v>0</v>
      </c>
      <c r="I71" s="75"/>
    </row>
    <row r="72" spans="1:9">
      <c r="A72" s="69">
        <v>100.605</v>
      </c>
      <c r="B72" s="76">
        <v>8714.99</v>
      </c>
      <c r="C72" s="77" t="s">
        <v>227</v>
      </c>
      <c r="D72" s="77">
        <v>5</v>
      </c>
      <c r="E72" s="72">
        <v>0.3</v>
      </c>
      <c r="F72" s="72">
        <f>Tabelle5233[[#This Row],[Pack. Unit]]*Tabelle5233[[#This Row],[CHF piece]]</f>
        <v>1.5</v>
      </c>
      <c r="G72" s="73"/>
      <c r="H72" s="74">
        <f>Tabelle5233[[#This Row],[Delivery Package Unit]]*Tabelle5233[[#This Row],[CHF package unit]]</f>
        <v>0</v>
      </c>
      <c r="I72" s="75"/>
    </row>
    <row r="73" spans="1:9">
      <c r="A73" s="69" t="s">
        <v>274</v>
      </c>
      <c r="B73" s="76">
        <v>8714.99</v>
      </c>
      <c r="C73" s="77" t="s">
        <v>230</v>
      </c>
      <c r="D73" s="77">
        <v>5</v>
      </c>
      <c r="E73" s="72">
        <v>0.05</v>
      </c>
      <c r="F73" s="72">
        <f>Tabelle5233[[#This Row],[Pack. Unit]]*Tabelle5233[[#This Row],[CHF piece]]</f>
        <v>0.25</v>
      </c>
      <c r="G73" s="73"/>
      <c r="H73" s="74">
        <f>Tabelle5233[[#This Row],[Delivery Package Unit]]*Tabelle5233[[#This Row],[CHF package unit]]</f>
        <v>0</v>
      </c>
      <c r="I73" s="75"/>
    </row>
    <row r="74" spans="1:9">
      <c r="A74" s="69">
        <v>100.611</v>
      </c>
      <c r="B74" s="76">
        <v>8714.99</v>
      </c>
      <c r="C74" s="77" t="s">
        <v>233</v>
      </c>
      <c r="D74" s="77">
        <v>5</v>
      </c>
      <c r="E74" s="72">
        <v>0.05</v>
      </c>
      <c r="F74" s="72">
        <f>Tabelle5233[[#This Row],[Pack. Unit]]*Tabelle5233[[#This Row],[CHF piece]]</f>
        <v>0.25</v>
      </c>
      <c r="G74" s="73"/>
      <c r="H74" s="74">
        <f>Tabelle5233[[#This Row],[Delivery Package Unit]]*Tabelle5233[[#This Row],[CHF package unit]]</f>
        <v>0</v>
      </c>
      <c r="I74" s="75"/>
    </row>
    <row r="75" spans="1:9">
      <c r="A75" s="69" t="s">
        <v>275</v>
      </c>
      <c r="B75" s="76">
        <v>8714.99</v>
      </c>
      <c r="C75" s="78" t="s">
        <v>236</v>
      </c>
      <c r="D75" s="78">
        <v>10</v>
      </c>
      <c r="E75" s="72">
        <v>0.2</v>
      </c>
      <c r="F75" s="72">
        <f>Tabelle5233[[#This Row],[Pack. Unit]]*Tabelle5233[[#This Row],[CHF piece]]</f>
        <v>2</v>
      </c>
      <c r="G75" s="73"/>
      <c r="H75" s="74">
        <f>Tabelle5233[[#This Row],[Delivery Package Unit]]*Tabelle5233[[#This Row],[CHF package unit]]</f>
        <v>0</v>
      </c>
      <c r="I75" s="75"/>
    </row>
    <row r="76" spans="1:9">
      <c r="A76" s="69">
        <v>100.625</v>
      </c>
      <c r="B76" s="76">
        <v>8714.99</v>
      </c>
      <c r="C76" s="78" t="s">
        <v>238</v>
      </c>
      <c r="D76" s="78">
        <v>10</v>
      </c>
      <c r="E76" s="72">
        <v>0.25</v>
      </c>
      <c r="F76" s="72">
        <f>Tabelle5233[[#This Row],[Pack. Unit]]*Tabelle5233[[#This Row],[CHF piece]]</f>
        <v>2.5</v>
      </c>
      <c r="G76" s="73"/>
      <c r="H76" s="74">
        <f>Tabelle5233[[#This Row],[Delivery Package Unit]]*Tabelle5233[[#This Row],[CHF package unit]]</f>
        <v>0</v>
      </c>
      <c r="I76" s="75"/>
    </row>
    <row r="77" spans="1:9">
      <c r="A77" s="69">
        <v>100.631</v>
      </c>
      <c r="B77" s="76">
        <v>8714.99</v>
      </c>
      <c r="C77" s="78" t="s">
        <v>322</v>
      </c>
      <c r="D77" s="78">
        <v>10</v>
      </c>
      <c r="E77" s="72">
        <v>0.2</v>
      </c>
      <c r="F77" s="72">
        <f>Tabelle5233[[#This Row],[Pack. Unit]]*Tabelle5233[[#This Row],[CHF piece]]</f>
        <v>2</v>
      </c>
      <c r="G77" s="73"/>
      <c r="H77" s="74">
        <f>Tabelle5233[[#This Row],[Delivery Package Unit]]*Tabelle5233[[#This Row],[CHF package unit]]</f>
        <v>0</v>
      </c>
      <c r="I77" s="75"/>
    </row>
    <row r="78" spans="1:9">
      <c r="A78" s="69" t="s">
        <v>276</v>
      </c>
      <c r="B78" s="76">
        <v>8714.99</v>
      </c>
      <c r="C78" s="78" t="s">
        <v>242</v>
      </c>
      <c r="D78" s="78">
        <v>10</v>
      </c>
      <c r="E78" s="72">
        <v>0.1</v>
      </c>
      <c r="F78" s="72">
        <f>Tabelle5233[[#This Row],[Pack. Unit]]*Tabelle5233[[#This Row],[CHF piece]]</f>
        <v>1</v>
      </c>
      <c r="G78" s="73"/>
      <c r="H78" s="74">
        <f>Tabelle5233[[#This Row],[Delivery Package Unit]]*Tabelle5233[[#This Row],[CHF package unit]]</f>
        <v>0</v>
      </c>
      <c r="I78" s="75"/>
    </row>
    <row r="79" spans="1:9">
      <c r="A79" s="69" t="s">
        <v>277</v>
      </c>
      <c r="B79" s="76">
        <v>8714.99</v>
      </c>
      <c r="C79" s="78" t="s">
        <v>245</v>
      </c>
      <c r="D79" s="78">
        <v>10</v>
      </c>
      <c r="E79" s="72">
        <v>0.05</v>
      </c>
      <c r="F79" s="72">
        <f>Tabelle5233[[#This Row],[Pack. Unit]]*Tabelle5233[[#This Row],[CHF piece]]</f>
        <v>0.5</v>
      </c>
      <c r="G79" s="73"/>
      <c r="H79" s="74">
        <f>Tabelle5233[[#This Row],[Delivery Package Unit]]*Tabelle5233[[#This Row],[CHF package unit]]</f>
        <v>0</v>
      </c>
      <c r="I79" s="75"/>
    </row>
    <row r="80" spans="1:9">
      <c r="A80" s="69">
        <v>100.655</v>
      </c>
      <c r="B80" s="76">
        <v>8714.99</v>
      </c>
      <c r="C80" s="71" t="s">
        <v>248</v>
      </c>
      <c r="D80" s="71">
        <v>1</v>
      </c>
      <c r="E80" s="72">
        <v>0.05</v>
      </c>
      <c r="F80" s="72">
        <f>Tabelle5233[[#This Row],[Pack. Unit]]*Tabelle5233[[#This Row],[CHF piece]]</f>
        <v>0.05</v>
      </c>
      <c r="G80" s="73"/>
      <c r="H80" s="74">
        <f>Tabelle5233[[#This Row],[Delivery Package Unit]]*Tabelle5233[[#This Row],[CHF package unit]]</f>
        <v>0</v>
      </c>
      <c r="I80" s="75"/>
    </row>
    <row r="81" spans="1:9">
      <c r="A81" s="69" t="s">
        <v>288</v>
      </c>
      <c r="B81" s="80"/>
      <c r="C81" s="71" t="s">
        <v>27</v>
      </c>
      <c r="D81" s="71">
        <v>1</v>
      </c>
      <c r="E81" s="72">
        <v>0.75</v>
      </c>
      <c r="F81" s="72">
        <f>Tabelle5233[[#This Row],[Pack. Unit]]*Tabelle5233[[#This Row],[CHF piece]]</f>
        <v>0.75</v>
      </c>
      <c r="G81" s="73"/>
      <c r="H81" s="74">
        <f>Tabelle5233[[#This Row],[Delivery Package Unit]]*Tabelle5233[[#This Row],[CHF package unit]]</f>
        <v>0</v>
      </c>
      <c r="I81" s="75"/>
    </row>
    <row r="82" spans="1:9">
      <c r="A82" s="69" t="s">
        <v>289</v>
      </c>
      <c r="B82" s="80"/>
      <c r="C82" s="71" t="s">
        <v>30</v>
      </c>
      <c r="D82" s="71">
        <v>1</v>
      </c>
      <c r="E82" s="72">
        <v>0.75</v>
      </c>
      <c r="F82" s="72">
        <f>Tabelle5233[[#This Row],[Pack. Unit]]*Tabelle5233[[#This Row],[CHF piece]]</f>
        <v>0.75</v>
      </c>
      <c r="G82" s="73"/>
      <c r="H82" s="74">
        <f>Tabelle5233[[#This Row],[Delivery Package Unit]]*Tabelle5233[[#This Row],[CHF package unit]]</f>
        <v>0</v>
      </c>
      <c r="I82" s="75"/>
    </row>
    <row r="83" spans="1:9">
      <c r="A83" s="69" t="s">
        <v>290</v>
      </c>
      <c r="B83" s="80"/>
      <c r="C83" s="71" t="s">
        <v>39</v>
      </c>
      <c r="D83" s="71">
        <v>1</v>
      </c>
      <c r="E83" s="72">
        <v>0.75</v>
      </c>
      <c r="F83" s="72">
        <f>Tabelle5233[[#This Row],[Pack. Unit]]*Tabelle5233[[#This Row],[CHF piece]]</f>
        <v>0.75</v>
      </c>
      <c r="G83" s="73"/>
      <c r="H83" s="74">
        <f>Tabelle5233[[#This Row],[Delivery Package Unit]]*Tabelle5233[[#This Row],[CHF package unit]]</f>
        <v>0</v>
      </c>
      <c r="I83" s="75"/>
    </row>
    <row r="84" spans="1:9">
      <c r="A84" s="69" t="s">
        <v>291</v>
      </c>
      <c r="B84" s="80"/>
      <c r="C84" s="71" t="s">
        <v>42</v>
      </c>
      <c r="D84" s="71">
        <v>1</v>
      </c>
      <c r="E84" s="72">
        <v>0.75</v>
      </c>
      <c r="F84" s="72">
        <f>Tabelle5233[[#This Row],[Pack. Unit]]*Tabelle5233[[#This Row],[CHF piece]]</f>
        <v>0.75</v>
      </c>
      <c r="G84" s="73"/>
      <c r="H84" s="74">
        <f>Tabelle5233[[#This Row],[Delivery Package Unit]]*Tabelle5233[[#This Row],[CHF package unit]]</f>
        <v>0</v>
      </c>
      <c r="I84" s="75"/>
    </row>
    <row r="85" spans="1:9">
      <c r="A85" s="69" t="s">
        <v>292</v>
      </c>
      <c r="B85" s="80"/>
      <c r="C85" s="77" t="s">
        <v>53</v>
      </c>
      <c r="D85" s="77">
        <v>5</v>
      </c>
      <c r="E85" s="72">
        <v>0.5</v>
      </c>
      <c r="F85" s="72">
        <f>Tabelle5233[[#This Row],[Pack. Unit]]*Tabelle5233[[#This Row],[CHF piece]]</f>
        <v>2.5</v>
      </c>
      <c r="G85" s="73"/>
      <c r="H85" s="74">
        <f>Tabelle5233[[#This Row],[Delivery Package Unit]]*Tabelle5233[[#This Row],[CHF package unit]]</f>
        <v>0</v>
      </c>
      <c r="I85" s="75"/>
    </row>
    <row r="86" spans="1:9">
      <c r="A86" s="69" t="s">
        <v>293</v>
      </c>
      <c r="B86" s="80"/>
      <c r="C86" s="77" t="s">
        <v>57</v>
      </c>
      <c r="D86" s="77">
        <v>5</v>
      </c>
      <c r="E86" s="72">
        <v>0.5</v>
      </c>
      <c r="F86" s="72">
        <f>Tabelle5233[[#This Row],[Pack. Unit]]*Tabelle5233[[#This Row],[CHF piece]]</f>
        <v>2.5</v>
      </c>
      <c r="G86" s="73"/>
      <c r="H86" s="74">
        <f>Tabelle5233[[#This Row],[Delivery Package Unit]]*Tabelle5233[[#This Row],[CHF package unit]]</f>
        <v>0</v>
      </c>
      <c r="I86" s="75"/>
    </row>
    <row r="87" spans="1:9">
      <c r="A87" s="69" t="s">
        <v>294</v>
      </c>
      <c r="B87" s="80"/>
      <c r="C87" s="78" t="s">
        <v>68</v>
      </c>
      <c r="D87" s="78">
        <v>10</v>
      </c>
      <c r="E87" s="72">
        <v>0.3</v>
      </c>
      <c r="F87" s="72">
        <f>Tabelle5233[[#This Row],[Pack. Unit]]*Tabelle5233[[#This Row],[CHF piece]]</f>
        <v>3</v>
      </c>
      <c r="G87" s="73"/>
      <c r="H87" s="74">
        <f>Tabelle5233[[#This Row],[Delivery Package Unit]]*Tabelle5233[[#This Row],[CHF package unit]]</f>
        <v>0</v>
      </c>
      <c r="I87" s="75"/>
    </row>
    <row r="88" spans="1:9">
      <c r="A88" s="69" t="s">
        <v>295</v>
      </c>
      <c r="B88" s="80"/>
      <c r="C88" s="78" t="s">
        <v>74</v>
      </c>
      <c r="D88" s="78">
        <v>10</v>
      </c>
      <c r="E88" s="72">
        <v>0.5</v>
      </c>
      <c r="F88" s="72">
        <f>Tabelle5233[[#This Row],[Pack. Unit]]*Tabelle5233[[#This Row],[CHF piece]]</f>
        <v>5</v>
      </c>
      <c r="G88" s="73"/>
      <c r="H88" s="74">
        <f>Tabelle5233[[#This Row],[Delivery Package Unit]]*Tabelle5233[[#This Row],[CHF package unit]]</f>
        <v>0</v>
      </c>
      <c r="I88" s="75"/>
    </row>
    <row r="89" spans="1:9">
      <c r="A89" s="69" t="s">
        <v>296</v>
      </c>
      <c r="B89" s="80"/>
      <c r="C89" s="77" t="s">
        <v>86</v>
      </c>
      <c r="D89" s="77">
        <v>5</v>
      </c>
      <c r="E89" s="72">
        <v>1</v>
      </c>
      <c r="F89" s="72">
        <f>Tabelle5233[[#This Row],[Pack. Unit]]*Tabelle5233[[#This Row],[CHF piece]]</f>
        <v>5</v>
      </c>
      <c r="G89" s="73"/>
      <c r="H89" s="74">
        <f>Tabelle5233[[#This Row],[Delivery Package Unit]]*Tabelle5233[[#This Row],[CHF package unit]]</f>
        <v>0</v>
      </c>
      <c r="I89" s="75"/>
    </row>
    <row r="90" spans="1:9">
      <c r="A90" s="82" t="s">
        <v>306</v>
      </c>
      <c r="B90" s="80"/>
      <c r="C90" s="78" t="s">
        <v>323</v>
      </c>
      <c r="D90" s="78">
        <v>10</v>
      </c>
      <c r="E90" s="72">
        <v>0.25</v>
      </c>
      <c r="F90" s="72">
        <f>Tabelle5233[[#This Row],[Pack. Unit]]*Tabelle5233[[#This Row],[CHF piece]]</f>
        <v>2.5</v>
      </c>
      <c r="G90" s="73"/>
      <c r="H90" s="74">
        <f>Tabelle5233[[#This Row],[Delivery Package Unit]]*Tabelle5233[[#This Row],[CHF package unit]]</f>
        <v>0</v>
      </c>
      <c r="I90" s="75"/>
    </row>
    <row r="91" spans="1:9">
      <c r="A91" s="82" t="s">
        <v>304</v>
      </c>
      <c r="B91" s="80"/>
      <c r="C91" s="77" t="s">
        <v>324</v>
      </c>
      <c r="D91" s="77">
        <v>5</v>
      </c>
      <c r="E91" s="72">
        <v>0.5</v>
      </c>
      <c r="F91" s="72">
        <f>Tabelle5233[[#This Row],[Pack. Unit]]*Tabelle5233[[#This Row],[CHF piece]]</f>
        <v>2.5</v>
      </c>
      <c r="G91" s="73"/>
      <c r="H91" s="74">
        <f>Tabelle5233[[#This Row],[Delivery Package Unit]]*Tabelle5233[[#This Row],[CHF package unit]]</f>
        <v>0</v>
      </c>
      <c r="I91" s="75"/>
    </row>
    <row r="92" spans="1:9">
      <c r="A92" s="82" t="s">
        <v>308</v>
      </c>
      <c r="B92" s="80"/>
      <c r="C92" s="78" t="s">
        <v>342</v>
      </c>
      <c r="D92" s="78">
        <v>10</v>
      </c>
      <c r="E92" s="72">
        <v>0.25</v>
      </c>
      <c r="F92" s="72">
        <f>Tabelle5233[[#This Row],[Pack. Unit]]*Tabelle5233[[#This Row],[CHF piece]]</f>
        <v>2.5</v>
      </c>
      <c r="G92" s="73"/>
      <c r="H92" s="74">
        <f>Tabelle5233[[#This Row],[Delivery Package Unit]]*Tabelle5233[[#This Row],[CHF package unit]]</f>
        <v>0</v>
      </c>
      <c r="I92" s="75"/>
    </row>
    <row r="93" spans="1:9">
      <c r="A93" s="69" t="s">
        <v>297</v>
      </c>
      <c r="B93" s="80"/>
      <c r="C93" s="78" t="s">
        <v>343</v>
      </c>
      <c r="D93" s="78">
        <v>10</v>
      </c>
      <c r="E93" s="72">
        <v>1</v>
      </c>
      <c r="F93" s="72">
        <f>Tabelle5233[[#This Row],[Pack. Unit]]*Tabelle5233[[#This Row],[CHF piece]]</f>
        <v>10</v>
      </c>
      <c r="G93" s="73"/>
      <c r="H93" s="74">
        <f>Tabelle5233[[#This Row],[Delivery Package Unit]]*Tabelle5233[[#This Row],[CHF package unit]]</f>
        <v>0</v>
      </c>
      <c r="I93" s="75"/>
    </row>
    <row r="94" spans="1:9">
      <c r="A94" s="82" t="s">
        <v>310</v>
      </c>
      <c r="B94" s="80"/>
      <c r="C94" s="78" t="s">
        <v>347</v>
      </c>
      <c r="D94" s="78">
        <v>10</v>
      </c>
      <c r="E94" s="72">
        <v>1</v>
      </c>
      <c r="F94" s="72">
        <f>Tabelle5233[[#This Row],[Pack. Unit]]*Tabelle5233[[#This Row],[CHF piece]]</f>
        <v>10</v>
      </c>
      <c r="G94" s="73"/>
      <c r="H94" s="74">
        <f>Tabelle5233[[#This Row],[Delivery Package Unit]]*Tabelle5233[[#This Row],[CHF package unit]]</f>
        <v>0</v>
      </c>
      <c r="I94" s="75"/>
    </row>
    <row r="95" spans="1:9">
      <c r="A95" s="69" t="s">
        <v>298</v>
      </c>
      <c r="B95" s="80"/>
      <c r="C95" s="77" t="s">
        <v>140</v>
      </c>
      <c r="D95" s="77">
        <v>5</v>
      </c>
      <c r="E95" s="72">
        <v>0.5</v>
      </c>
      <c r="F95" s="72">
        <f>Tabelle5233[[#This Row],[Pack. Unit]]*Tabelle5233[[#This Row],[CHF piece]]</f>
        <v>2.5</v>
      </c>
      <c r="G95" s="73"/>
      <c r="H95" s="74">
        <f>Tabelle5233[[#This Row],[Delivery Package Unit]]*Tabelle5233[[#This Row],[CHF package unit]]</f>
        <v>0</v>
      </c>
      <c r="I95" s="75"/>
    </row>
    <row r="96" spans="1:9">
      <c r="A96" s="69" t="s">
        <v>299</v>
      </c>
      <c r="B96" s="80"/>
      <c r="C96" s="77" t="s">
        <v>143</v>
      </c>
      <c r="D96" s="77">
        <v>5</v>
      </c>
      <c r="E96" s="72">
        <v>0.5</v>
      </c>
      <c r="F96" s="72">
        <f>Tabelle5233[[#This Row],[Pack. Unit]]*Tabelle5233[[#This Row],[CHF piece]]</f>
        <v>2.5</v>
      </c>
      <c r="G96" s="73"/>
      <c r="H96" s="74">
        <f>Tabelle5233[[#This Row],[Delivery Package Unit]]*Tabelle5233[[#This Row],[CHF package unit]]</f>
        <v>0</v>
      </c>
      <c r="I96" s="75"/>
    </row>
    <row r="97" spans="1:9">
      <c r="A97" s="69" t="s">
        <v>300</v>
      </c>
      <c r="B97" s="80"/>
      <c r="C97" s="78" t="s">
        <v>155</v>
      </c>
      <c r="D97" s="78">
        <v>10</v>
      </c>
      <c r="E97" s="72">
        <v>0.5</v>
      </c>
      <c r="F97" s="72">
        <f>Tabelle5233[[#This Row],[Pack. Unit]]*Tabelle5233[[#This Row],[CHF piece]]</f>
        <v>5</v>
      </c>
      <c r="G97" s="73"/>
      <c r="H97" s="74">
        <f>Tabelle5233[[#This Row],[Delivery Package Unit]]*Tabelle5233[[#This Row],[CHF package unit]]</f>
        <v>0</v>
      </c>
      <c r="I97" s="75"/>
    </row>
    <row r="98" spans="1:9">
      <c r="A98" s="82" t="s">
        <v>312</v>
      </c>
      <c r="B98" s="80"/>
      <c r="C98" s="78" t="s">
        <v>325</v>
      </c>
      <c r="D98" s="78">
        <v>10</v>
      </c>
      <c r="E98" s="72">
        <v>1</v>
      </c>
      <c r="F98" s="72">
        <f>Tabelle5233[[#This Row],[Pack. Unit]]*Tabelle5233[[#This Row],[CHF piece]]</f>
        <v>10</v>
      </c>
      <c r="G98" s="73"/>
      <c r="H98" s="74">
        <f>Tabelle5233[[#This Row],[Delivery Package Unit]]*Tabelle5233[[#This Row],[CHF package unit]]</f>
        <v>0</v>
      </c>
      <c r="I98" s="75"/>
    </row>
    <row r="99" spans="1:9">
      <c r="A99" s="69" t="s">
        <v>301</v>
      </c>
      <c r="B99" s="80"/>
      <c r="C99" s="71" t="s">
        <v>176</v>
      </c>
      <c r="D99" s="71">
        <v>1</v>
      </c>
      <c r="E99" s="72">
        <v>1</v>
      </c>
      <c r="F99" s="72">
        <f>Tabelle5233[[#This Row],[Pack. Unit]]*Tabelle5233[[#This Row],[CHF piece]]</f>
        <v>1</v>
      </c>
      <c r="G99" s="73"/>
      <c r="H99" s="74">
        <f>Tabelle5233[[#This Row],[Delivery Package Unit]]*Tabelle5233[[#This Row],[CHF package unit]]</f>
        <v>0</v>
      </c>
      <c r="I99" s="75"/>
    </row>
    <row r="100" spans="1:9">
      <c r="A100" s="69" t="s">
        <v>302</v>
      </c>
      <c r="B100" s="80"/>
      <c r="C100" s="71" t="s">
        <v>185</v>
      </c>
      <c r="D100" s="71">
        <v>1</v>
      </c>
      <c r="E100" s="72">
        <v>1</v>
      </c>
      <c r="F100" s="72">
        <f>Tabelle5233[[#This Row],[Pack. Unit]]*Tabelle5233[[#This Row],[CHF piece]]</f>
        <v>1</v>
      </c>
      <c r="G100" s="73"/>
      <c r="H100" s="74">
        <f>Tabelle5233[[#This Row],[Delivery Package Unit]]*Tabelle5233[[#This Row],[CHF package unit]]</f>
        <v>0</v>
      </c>
      <c r="I100" s="75"/>
    </row>
    <row r="101" spans="1:9">
      <c r="A101" s="69" t="s">
        <v>303</v>
      </c>
      <c r="B101" s="80"/>
      <c r="C101" s="78" t="s">
        <v>188</v>
      </c>
      <c r="D101" s="78">
        <v>10</v>
      </c>
      <c r="E101" s="72">
        <v>0.75</v>
      </c>
      <c r="F101" s="72">
        <f>Tabelle5233[[#This Row],[Pack. Unit]]*Tabelle5233[[#This Row],[CHF piece]]</f>
        <v>7.5</v>
      </c>
      <c r="G101" s="73"/>
      <c r="H101" s="74">
        <f>Tabelle5233[[#This Row],[Delivery Package Unit]]*Tabelle5233[[#This Row],[CHF package unit]]</f>
        <v>0</v>
      </c>
      <c r="I101" s="75"/>
    </row>
    <row r="102" spans="1:9" ht="15.75" thickBot="1">
      <c r="A102" s="83"/>
      <c r="B102" s="84"/>
      <c r="C102" s="85"/>
      <c r="D102" s="85"/>
      <c r="E102" s="86"/>
      <c r="F102" s="86"/>
      <c r="G102" s="87"/>
      <c r="H102" s="94">
        <f>SUM(H12:H80)</f>
        <v>0</v>
      </c>
      <c r="I102" s="95" t="s">
        <v>250</v>
      </c>
    </row>
    <row r="103" spans="1:9" ht="15.75" thickTop="1">
      <c r="A103" s="14"/>
      <c r="B103" s="15"/>
      <c r="C103" s="16"/>
      <c r="D103" s="16"/>
      <c r="E103" s="17"/>
      <c r="F103" s="17"/>
      <c r="G103" s="19"/>
      <c r="H103" s="13"/>
      <c r="I103" s="13"/>
    </row>
  </sheetData>
  <pageMargins left="0.7" right="0.7" top="0.78740157499999996" bottom="0.78740157499999996" header="0.3" footer="0.3"/>
  <pageSetup paperSize="8"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opLeftCell="A70" zoomScale="110" zoomScaleNormal="110" workbookViewId="0">
      <selection activeCell="E88" sqref="E88"/>
    </sheetView>
  </sheetViews>
  <sheetFormatPr baseColWidth="10" defaultRowHeight="15"/>
  <cols>
    <col min="1" max="1" width="9.28515625" customWidth="1"/>
    <col min="2" max="2" width="0" hidden="1" customWidth="1"/>
    <col min="3" max="3" width="52" customWidth="1"/>
    <col min="4" max="4" width="9.85546875" customWidth="1"/>
  </cols>
  <sheetData>
    <row r="1" spans="1:9" ht="20.25">
      <c r="A1" s="21" t="s">
        <v>331</v>
      </c>
      <c r="B1" s="2"/>
      <c r="C1" s="3"/>
      <c r="D1" s="3"/>
      <c r="E1" s="3"/>
      <c r="F1" s="3"/>
      <c r="G1" s="3"/>
      <c r="H1" s="3"/>
      <c r="I1" s="3"/>
    </row>
    <row r="2" spans="1:9">
      <c r="A2" s="4"/>
      <c r="B2" s="5"/>
      <c r="C2" s="4"/>
      <c r="D2" s="4"/>
      <c r="E2" s="4"/>
      <c r="F2" s="4"/>
      <c r="G2" s="4"/>
      <c r="H2" s="4"/>
      <c r="I2" s="4"/>
    </row>
    <row r="3" spans="1:9" ht="18">
      <c r="A3" s="6" t="s">
        <v>353</v>
      </c>
      <c r="B3" s="7"/>
      <c r="C3" s="4"/>
      <c r="D3" s="22"/>
      <c r="E3" s="61" t="s">
        <v>354</v>
      </c>
      <c r="F3" s="8"/>
      <c r="G3" s="8"/>
      <c r="H3" s="4"/>
      <c r="I3" s="4"/>
    </row>
    <row r="4" spans="1:9" ht="18">
      <c r="A4" s="6"/>
      <c r="B4" s="7"/>
      <c r="C4" s="4"/>
      <c r="D4" s="4"/>
      <c r="E4" s="8"/>
      <c r="F4" s="8"/>
      <c r="G4" s="8"/>
      <c r="H4" s="4"/>
      <c r="I4" s="4"/>
    </row>
    <row r="5" spans="1:9" ht="18">
      <c r="A5" s="6"/>
      <c r="B5" s="7"/>
      <c r="C5" s="90" t="s">
        <v>278</v>
      </c>
      <c r="D5" s="4"/>
      <c r="E5" s="4"/>
      <c r="F5" s="4"/>
      <c r="G5" s="4"/>
      <c r="H5" s="4"/>
      <c r="I5" s="4"/>
    </row>
    <row r="6" spans="1:9" ht="18">
      <c r="A6" s="6"/>
      <c r="B6" s="7"/>
      <c r="C6" s="91" t="s">
        <v>259</v>
      </c>
      <c r="D6" s="4"/>
      <c r="E6" s="4"/>
      <c r="F6" s="4"/>
      <c r="G6" s="4"/>
      <c r="H6" s="4"/>
      <c r="I6" s="4"/>
    </row>
    <row r="7" spans="1:9" ht="18">
      <c r="A7" s="6"/>
      <c r="B7" s="7"/>
      <c r="C7" s="92" t="s">
        <v>260</v>
      </c>
      <c r="D7" s="4"/>
      <c r="E7" s="4"/>
      <c r="F7" s="4"/>
      <c r="G7" s="4"/>
      <c r="H7" s="4"/>
      <c r="I7" s="4"/>
    </row>
    <row r="8" spans="1:9" ht="18">
      <c r="A8" s="6"/>
      <c r="B8" s="7"/>
      <c r="C8" s="93" t="s">
        <v>261</v>
      </c>
      <c r="D8" s="4"/>
      <c r="E8" s="4"/>
      <c r="F8" s="4"/>
      <c r="G8" s="4"/>
      <c r="H8" s="4"/>
      <c r="I8" s="4"/>
    </row>
    <row r="9" spans="1:9" ht="18">
      <c r="A9" s="20"/>
      <c r="B9" s="7"/>
      <c r="C9" s="4"/>
      <c r="D9" s="4"/>
      <c r="E9" s="4"/>
      <c r="F9" s="4"/>
      <c r="G9" s="4"/>
      <c r="H9" s="4"/>
      <c r="I9" s="4"/>
    </row>
    <row r="10" spans="1:9" ht="18.75" thickBot="1">
      <c r="A10" s="20"/>
      <c r="B10" s="7"/>
      <c r="C10" s="4"/>
      <c r="D10" s="4"/>
      <c r="E10" s="4"/>
      <c r="F10" s="4"/>
      <c r="G10" s="4"/>
      <c r="H10" s="4"/>
      <c r="I10" s="4"/>
    </row>
    <row r="11" spans="1:9" ht="63.75" thickBot="1">
      <c r="A11" s="31" t="s">
        <v>332</v>
      </c>
      <c r="B11" s="10" t="s">
        <v>1</v>
      </c>
      <c r="C11" s="9" t="s">
        <v>4</v>
      </c>
      <c r="D11" s="9" t="s">
        <v>257</v>
      </c>
      <c r="E11" s="9" t="s">
        <v>355</v>
      </c>
      <c r="F11" s="9" t="s">
        <v>333</v>
      </c>
      <c r="G11" s="9" t="s">
        <v>334</v>
      </c>
      <c r="H11" s="9" t="s">
        <v>258</v>
      </c>
      <c r="I11" s="60" t="s">
        <v>358</v>
      </c>
    </row>
    <row r="12" spans="1:9">
      <c r="A12" s="62" t="s">
        <v>262</v>
      </c>
      <c r="B12" s="63">
        <v>8714.92</v>
      </c>
      <c r="C12" s="64" t="s">
        <v>10</v>
      </c>
      <c r="D12" s="64">
        <v>1</v>
      </c>
      <c r="E12" s="65">
        <v>0.25</v>
      </c>
      <c r="F12" s="65">
        <f>Tabelle5234[[#This Row],[Unité d''embal.]]*Tabelle5234[[#This Row],[CHF par pièce]]</f>
        <v>0.25</v>
      </c>
      <c r="G12" s="66"/>
      <c r="H12" s="67">
        <f>Tabelle5234[[#This Row],[Livraison unité d''emballage]]*Tabelle5234[[#This Row],[CHF par unité d''emballage]]</f>
        <v>0</v>
      </c>
      <c r="I12" s="68"/>
    </row>
    <row r="13" spans="1:9">
      <c r="A13" s="69">
        <v>100.111</v>
      </c>
      <c r="B13" s="70">
        <v>8714.92</v>
      </c>
      <c r="C13" s="71" t="s">
        <v>13</v>
      </c>
      <c r="D13" s="71">
        <v>1</v>
      </c>
      <c r="E13" s="72">
        <v>0.25</v>
      </c>
      <c r="F13" s="72">
        <f>Tabelle5234[[#This Row],[Unité d''embal.]]*Tabelle5234[[#This Row],[CHF par pièce]]</f>
        <v>0.25</v>
      </c>
      <c r="G13" s="73"/>
      <c r="H13" s="74">
        <f>Tabelle5234[[#This Row],[Livraison unité d''emballage]]*Tabelle5234[[#This Row],[CHF par unité d''emballage]]</f>
        <v>0</v>
      </c>
      <c r="I13" s="75"/>
    </row>
    <row r="14" spans="1:9">
      <c r="A14" s="69">
        <v>100.11199999999999</v>
      </c>
      <c r="B14" s="70">
        <v>8714.92</v>
      </c>
      <c r="C14" s="71" t="s">
        <v>16</v>
      </c>
      <c r="D14" s="71">
        <v>1</v>
      </c>
      <c r="E14" s="72">
        <v>0.25</v>
      </c>
      <c r="F14" s="72">
        <f>Tabelle5234[[#This Row],[Unité d''embal.]]*Tabelle5234[[#This Row],[CHF par pièce]]</f>
        <v>0.25</v>
      </c>
      <c r="G14" s="73"/>
      <c r="H14" s="74">
        <f>Tabelle5234[[#This Row],[Livraison unité d''emballage]]*Tabelle5234[[#This Row],[CHF par unité d''emballage]]</f>
        <v>0</v>
      </c>
      <c r="I14" s="75"/>
    </row>
    <row r="15" spans="1:9">
      <c r="A15" s="69">
        <v>100.113</v>
      </c>
      <c r="B15" s="70">
        <v>8714.92</v>
      </c>
      <c r="C15" s="71" t="s">
        <v>19</v>
      </c>
      <c r="D15" s="71">
        <v>1</v>
      </c>
      <c r="E15" s="72">
        <v>0.25</v>
      </c>
      <c r="F15" s="72">
        <f>Tabelle5234[[#This Row],[Unité d''embal.]]*Tabelle5234[[#This Row],[CHF par pièce]]</f>
        <v>0.25</v>
      </c>
      <c r="G15" s="73"/>
      <c r="H15" s="74">
        <f>Tabelle5234[[#This Row],[Livraison unité d''emballage]]*Tabelle5234[[#This Row],[CHF par unité d''emballage]]</f>
        <v>0</v>
      </c>
      <c r="I15" s="75"/>
    </row>
    <row r="16" spans="1:9">
      <c r="A16" s="69">
        <v>100.116</v>
      </c>
      <c r="B16" s="76">
        <v>8714.92</v>
      </c>
      <c r="C16" s="71" t="s">
        <v>22</v>
      </c>
      <c r="D16" s="71">
        <v>1</v>
      </c>
      <c r="E16" s="72">
        <v>0.45</v>
      </c>
      <c r="F16" s="72">
        <f>Tabelle5234[[#This Row],[Unité d''embal.]]*Tabelle5234[[#This Row],[CHF par pièce]]</f>
        <v>0.45</v>
      </c>
      <c r="G16" s="73"/>
      <c r="H16" s="74">
        <f>Tabelle5234[[#This Row],[Livraison unité d''emballage]]*Tabelle5234[[#This Row],[CHF par unité d''emballage]]</f>
        <v>0</v>
      </c>
      <c r="I16" s="75"/>
    </row>
    <row r="17" spans="1:9">
      <c r="A17" s="69">
        <v>100.117</v>
      </c>
      <c r="B17" s="76">
        <v>8714.92</v>
      </c>
      <c r="C17" s="71" t="s">
        <v>25</v>
      </c>
      <c r="D17" s="71">
        <v>1</v>
      </c>
      <c r="E17" s="72">
        <v>0.3</v>
      </c>
      <c r="F17" s="72">
        <f>Tabelle5234[[#This Row],[Unité d''embal.]]*Tabelle5234[[#This Row],[CHF par pièce]]</f>
        <v>0.3</v>
      </c>
      <c r="G17" s="73"/>
      <c r="H17" s="74">
        <f>Tabelle5234[[#This Row],[Livraison unité d''emballage]]*Tabelle5234[[#This Row],[CHF par unité d''emballage]]</f>
        <v>0</v>
      </c>
      <c r="I17" s="75"/>
    </row>
    <row r="18" spans="1:9">
      <c r="A18" s="69">
        <v>100.122</v>
      </c>
      <c r="B18" s="76">
        <v>8714.92</v>
      </c>
      <c r="C18" s="71" t="s">
        <v>34</v>
      </c>
      <c r="D18" s="71">
        <v>1</v>
      </c>
      <c r="E18" s="72">
        <v>0.45</v>
      </c>
      <c r="F18" s="72">
        <f>Tabelle5234[[#This Row],[Unité d''embal.]]*Tabelle5234[[#This Row],[CHF par pièce]]</f>
        <v>0.45</v>
      </c>
      <c r="G18" s="73"/>
      <c r="H18" s="74">
        <f>Tabelle5234[[#This Row],[Livraison unité d''emballage]]*Tabelle5234[[#This Row],[CHF par unité d''emballage]]</f>
        <v>0</v>
      </c>
      <c r="I18" s="75"/>
    </row>
    <row r="19" spans="1:9">
      <c r="A19" s="69">
        <v>100.123</v>
      </c>
      <c r="B19" s="76">
        <v>8714.92</v>
      </c>
      <c r="C19" s="71" t="s">
        <v>37</v>
      </c>
      <c r="D19" s="71">
        <v>1</v>
      </c>
      <c r="E19" s="72">
        <v>0.3</v>
      </c>
      <c r="F19" s="72">
        <f>Tabelle5234[[#This Row],[Unité d''embal.]]*Tabelle5234[[#This Row],[CHF par pièce]]</f>
        <v>0.3</v>
      </c>
      <c r="G19" s="73"/>
      <c r="H19" s="74">
        <f>Tabelle5234[[#This Row],[Livraison unité d''emballage]]*Tabelle5234[[#This Row],[CHF par unité d''emballage]]</f>
        <v>0</v>
      </c>
      <c r="I19" s="75"/>
    </row>
    <row r="20" spans="1:9">
      <c r="A20" s="69">
        <v>100.136</v>
      </c>
      <c r="B20" s="70">
        <v>8714.5</v>
      </c>
      <c r="C20" s="77" t="s">
        <v>46</v>
      </c>
      <c r="D20" s="77">
        <v>5</v>
      </c>
      <c r="E20" s="72">
        <v>0.15</v>
      </c>
      <c r="F20" s="72">
        <f>Tabelle5234[[#This Row],[Unité d''embal.]]*Tabelle5234[[#This Row],[CHF par pièce]]</f>
        <v>0.75</v>
      </c>
      <c r="G20" s="73"/>
      <c r="H20" s="74">
        <f>Tabelle5234[[#This Row],[Livraison unité d''emballage]]*Tabelle5234[[#This Row],[CHF par unité d''emballage]]</f>
        <v>0</v>
      </c>
      <c r="I20" s="75"/>
    </row>
    <row r="21" spans="1:9">
      <c r="A21" s="69">
        <v>100.137</v>
      </c>
      <c r="B21" s="76">
        <v>8714.5</v>
      </c>
      <c r="C21" s="77" t="s">
        <v>49</v>
      </c>
      <c r="D21" s="77">
        <v>5</v>
      </c>
      <c r="E21" s="72">
        <v>0.15</v>
      </c>
      <c r="F21" s="72">
        <f>Tabelle5234[[#This Row],[Unité d''embal.]]*Tabelle5234[[#This Row],[CHF par pièce]]</f>
        <v>0.75</v>
      </c>
      <c r="G21" s="73"/>
      <c r="H21" s="74">
        <f>Tabelle5234[[#This Row],[Livraison unité d''emballage]]*Tabelle5234[[#This Row],[CHF par unité d''emballage]]</f>
        <v>0</v>
      </c>
      <c r="I21" s="75"/>
    </row>
    <row r="22" spans="1:9">
      <c r="A22" s="69" t="s">
        <v>263</v>
      </c>
      <c r="B22" s="76">
        <v>8714.5</v>
      </c>
      <c r="C22" s="77" t="s">
        <v>50</v>
      </c>
      <c r="D22" s="77">
        <v>5</v>
      </c>
      <c r="E22" s="72">
        <v>0.15</v>
      </c>
      <c r="F22" s="72">
        <f>Tabelle5234[[#This Row],[Unité d''embal.]]*Tabelle5234[[#This Row],[CHF par pièce]]</f>
        <v>0.75</v>
      </c>
      <c r="G22" s="73"/>
      <c r="H22" s="74">
        <f>Tabelle5234[[#This Row],[Livraison unité d''emballage]]*Tabelle5234[[#This Row],[CHF par unité d''emballage]]</f>
        <v>0</v>
      </c>
      <c r="I22" s="75"/>
    </row>
    <row r="23" spans="1:9">
      <c r="A23" s="69">
        <v>100.14400000000001</v>
      </c>
      <c r="B23" s="76">
        <v>8714.5</v>
      </c>
      <c r="C23" s="77" t="s">
        <v>54</v>
      </c>
      <c r="D23" s="77">
        <v>5</v>
      </c>
      <c r="E23" s="72">
        <v>0.15</v>
      </c>
      <c r="F23" s="72">
        <f>Tabelle5234[[#This Row],[Unité d''embal.]]*Tabelle5234[[#This Row],[CHF par pièce]]</f>
        <v>0.75</v>
      </c>
      <c r="G23" s="73"/>
      <c r="H23" s="74">
        <f>Tabelle5234[[#This Row],[Livraison unité d''emballage]]*Tabelle5234[[#This Row],[CHF par unité d''emballage]]</f>
        <v>0</v>
      </c>
      <c r="I23" s="75"/>
    </row>
    <row r="24" spans="1:9">
      <c r="A24" s="69">
        <v>100.15300000000001</v>
      </c>
      <c r="B24" s="70">
        <v>4013.2</v>
      </c>
      <c r="C24" s="78" t="s">
        <v>60</v>
      </c>
      <c r="D24" s="78">
        <v>10</v>
      </c>
      <c r="E24" s="72">
        <v>0.05</v>
      </c>
      <c r="F24" s="72">
        <f>Tabelle5234[[#This Row],[Unité d''embal.]]*Tabelle5234[[#This Row],[CHF par pièce]]</f>
        <v>0.5</v>
      </c>
      <c r="G24" s="73"/>
      <c r="H24" s="74">
        <f>Tabelle5234[[#This Row],[Livraison unité d''emballage]]*Tabelle5234[[#This Row],[CHF par unité d''emballage]]</f>
        <v>0</v>
      </c>
      <c r="I24" s="75"/>
    </row>
    <row r="25" spans="1:9">
      <c r="A25" s="69">
        <v>100.154</v>
      </c>
      <c r="B25" s="70">
        <v>4013.2</v>
      </c>
      <c r="C25" s="78" t="s">
        <v>63</v>
      </c>
      <c r="D25" s="78">
        <v>10</v>
      </c>
      <c r="E25" s="72">
        <v>0.05</v>
      </c>
      <c r="F25" s="72">
        <f>Tabelle5234[[#This Row],[Unité d''embal.]]*Tabelle5234[[#This Row],[CHF par pièce]]</f>
        <v>0.5</v>
      </c>
      <c r="G25" s="73"/>
      <c r="H25" s="74">
        <f>Tabelle5234[[#This Row],[Livraison unité d''emballage]]*Tabelle5234[[#This Row],[CHF par unité d''emballage]]</f>
        <v>0</v>
      </c>
      <c r="I25" s="75"/>
    </row>
    <row r="26" spans="1:9">
      <c r="A26" s="69">
        <v>100.157</v>
      </c>
      <c r="B26" s="76">
        <v>4013.2</v>
      </c>
      <c r="C26" s="78" t="s">
        <v>66</v>
      </c>
      <c r="D26" s="78">
        <v>10</v>
      </c>
      <c r="E26" s="72">
        <v>0.05</v>
      </c>
      <c r="F26" s="72">
        <f>Tabelle5234[[#This Row],[Unité d''embal.]]*Tabelle5234[[#This Row],[CHF par pièce]]</f>
        <v>0.5</v>
      </c>
      <c r="G26" s="73"/>
      <c r="H26" s="74">
        <f>Tabelle5234[[#This Row],[Livraison unité d''emballage]]*Tabelle5234[[#This Row],[CHF par unité d''emballage]]</f>
        <v>0</v>
      </c>
      <c r="I26" s="75"/>
    </row>
    <row r="27" spans="1:9">
      <c r="A27" s="69">
        <v>100.161</v>
      </c>
      <c r="B27" s="76">
        <v>4013.2</v>
      </c>
      <c r="C27" s="78" t="s">
        <v>72</v>
      </c>
      <c r="D27" s="78">
        <v>10</v>
      </c>
      <c r="E27" s="72">
        <v>0.05</v>
      </c>
      <c r="F27" s="72">
        <f>Tabelle5234[[#This Row],[Unité d''embal.]]*Tabelle5234[[#This Row],[CHF par pièce]]</f>
        <v>0.5</v>
      </c>
      <c r="G27" s="73"/>
      <c r="H27" s="74">
        <f>Tabelle5234[[#This Row],[Livraison unité d''emballage]]*Tabelle5234[[#This Row],[CHF par unité d''emballage]]</f>
        <v>0</v>
      </c>
      <c r="I27" s="75"/>
    </row>
    <row r="28" spans="1:9">
      <c r="A28" s="69" t="s">
        <v>264</v>
      </c>
      <c r="B28" s="76">
        <v>8714.99</v>
      </c>
      <c r="C28" s="78" t="s">
        <v>78</v>
      </c>
      <c r="D28" s="78">
        <v>10</v>
      </c>
      <c r="E28" s="72">
        <v>0.25</v>
      </c>
      <c r="F28" s="72">
        <f>Tabelle5234[[#This Row],[Unité d''embal.]]*Tabelle5234[[#This Row],[CHF par pièce]]</f>
        <v>2.5</v>
      </c>
      <c r="G28" s="73"/>
      <c r="H28" s="74">
        <f>Tabelle5234[[#This Row],[Livraison unité d''emballage]]*Tabelle5234[[#This Row],[CHF par unité d''emballage]]</f>
        <v>0</v>
      </c>
      <c r="I28" s="75"/>
    </row>
    <row r="29" spans="1:9">
      <c r="A29" s="69" t="s">
        <v>265</v>
      </c>
      <c r="B29" s="76">
        <v>8714.99</v>
      </c>
      <c r="C29" s="78" t="s">
        <v>81</v>
      </c>
      <c r="D29" s="78">
        <v>10</v>
      </c>
      <c r="E29" s="72">
        <v>0.5</v>
      </c>
      <c r="F29" s="72">
        <f>Tabelle5234[[#This Row],[Unité d''embal.]]*Tabelle5234[[#This Row],[CHF par pièce]]</f>
        <v>5</v>
      </c>
      <c r="G29" s="73"/>
      <c r="H29" s="74">
        <f>Tabelle5234[[#This Row],[Livraison unité d''emballage]]*Tabelle5234[[#This Row],[CHF par unité d''emballage]]</f>
        <v>0</v>
      </c>
      <c r="I29" s="75"/>
    </row>
    <row r="30" spans="1:9">
      <c r="A30" s="69">
        <v>100.22499999999999</v>
      </c>
      <c r="B30" s="76">
        <v>8714.99</v>
      </c>
      <c r="C30" s="78" t="s">
        <v>84</v>
      </c>
      <c r="D30" s="78">
        <v>10</v>
      </c>
      <c r="E30" s="72">
        <v>0.3</v>
      </c>
      <c r="F30" s="72">
        <f>Tabelle5234[[#This Row],[Unité d''embal.]]*Tabelle5234[[#This Row],[CHF par pièce]]</f>
        <v>3</v>
      </c>
      <c r="G30" s="73"/>
      <c r="H30" s="74">
        <f>Tabelle5234[[#This Row],[Livraison unité d''emballage]]*Tabelle5234[[#This Row],[CHF par unité d''emballage]]</f>
        <v>0</v>
      </c>
      <c r="I30" s="75"/>
    </row>
    <row r="31" spans="1:9">
      <c r="A31" s="69">
        <v>100.235</v>
      </c>
      <c r="B31" s="76">
        <v>8714.99</v>
      </c>
      <c r="C31" s="78" t="s">
        <v>90</v>
      </c>
      <c r="D31" s="78">
        <v>10</v>
      </c>
      <c r="E31" s="72">
        <v>0.3</v>
      </c>
      <c r="F31" s="72">
        <f>Tabelle5234[[#This Row],[Unité d''embal.]]*Tabelle5234[[#This Row],[CHF par pièce]]</f>
        <v>3</v>
      </c>
      <c r="G31" s="73"/>
      <c r="H31" s="74">
        <f>Tabelle5234[[#This Row],[Livraison unité d''emballage]]*Tabelle5234[[#This Row],[CHF par unité d''emballage]]</f>
        <v>0</v>
      </c>
      <c r="I31" s="75"/>
    </row>
    <row r="32" spans="1:9">
      <c r="A32" s="69" t="s">
        <v>266</v>
      </c>
      <c r="B32" s="76">
        <v>8714.91</v>
      </c>
      <c r="C32" s="78" t="s">
        <v>93</v>
      </c>
      <c r="D32" s="78">
        <v>10</v>
      </c>
      <c r="E32" s="72">
        <v>0.5</v>
      </c>
      <c r="F32" s="72">
        <f>Tabelle5234[[#This Row],[Unité d''embal.]]*Tabelle5234[[#This Row],[CHF par pièce]]</f>
        <v>5</v>
      </c>
      <c r="G32" s="73"/>
      <c r="H32" s="74">
        <f>Tabelle5234[[#This Row],[Livraison unité d''emballage]]*Tabelle5234[[#This Row],[CHF par unité d''emballage]]</f>
        <v>0</v>
      </c>
      <c r="I32" s="75"/>
    </row>
    <row r="33" spans="1:9">
      <c r="A33" s="69">
        <v>100.312</v>
      </c>
      <c r="B33" s="76">
        <v>8714.91</v>
      </c>
      <c r="C33" s="78" t="s">
        <v>96</v>
      </c>
      <c r="D33" s="78">
        <v>10</v>
      </c>
      <c r="E33" s="72">
        <v>0.5</v>
      </c>
      <c r="F33" s="72">
        <f>Tabelle5234[[#This Row],[Unité d''embal.]]*Tabelle5234[[#This Row],[CHF par pièce]]</f>
        <v>5</v>
      </c>
      <c r="G33" s="73"/>
      <c r="H33" s="74">
        <f>Tabelle5234[[#This Row],[Livraison unité d''emballage]]*Tabelle5234[[#This Row],[CHF par unité d''emballage]]</f>
        <v>0</v>
      </c>
      <c r="I33" s="75"/>
    </row>
    <row r="34" spans="1:9">
      <c r="A34" s="69">
        <v>100.31399999999999</v>
      </c>
      <c r="B34" s="76">
        <v>8714.91</v>
      </c>
      <c r="C34" s="78" t="s">
        <v>99</v>
      </c>
      <c r="D34" s="78">
        <v>10</v>
      </c>
      <c r="E34" s="72">
        <v>0.5</v>
      </c>
      <c r="F34" s="72">
        <f>Tabelle5234[[#This Row],[Unité d''embal.]]*Tabelle5234[[#This Row],[CHF par pièce]]</f>
        <v>5</v>
      </c>
      <c r="G34" s="73"/>
      <c r="H34" s="74">
        <f>Tabelle5234[[#This Row],[Livraison unité d''emballage]]*Tabelle5234[[#This Row],[CHF par unité d''emballage]]</f>
        <v>0</v>
      </c>
      <c r="I34" s="75"/>
    </row>
    <row r="35" spans="1:9">
      <c r="A35" s="69">
        <v>100.32299999999999</v>
      </c>
      <c r="B35" s="76">
        <v>8714.91</v>
      </c>
      <c r="C35" s="78" t="s">
        <v>103</v>
      </c>
      <c r="D35" s="78">
        <v>10</v>
      </c>
      <c r="E35" s="72">
        <v>0.3</v>
      </c>
      <c r="F35" s="72">
        <f>Tabelle5234[[#This Row],[Unité d''embal.]]*Tabelle5234[[#This Row],[CHF par pièce]]</f>
        <v>3</v>
      </c>
      <c r="G35" s="73"/>
      <c r="H35" s="74">
        <f>Tabelle5234[[#This Row],[Livraison unité d''emballage]]*Tabelle5234[[#This Row],[CHF par unité d''emballage]]</f>
        <v>0</v>
      </c>
      <c r="I35" s="75"/>
    </row>
    <row r="36" spans="1:9">
      <c r="A36" s="69">
        <v>100.328</v>
      </c>
      <c r="B36" s="76">
        <v>8714.91</v>
      </c>
      <c r="C36" s="78" t="s">
        <v>106</v>
      </c>
      <c r="D36" s="78">
        <v>10</v>
      </c>
      <c r="E36" s="72">
        <v>0.2</v>
      </c>
      <c r="F36" s="72">
        <f>Tabelle5234[[#This Row],[Unité d''embal.]]*Tabelle5234[[#This Row],[CHF par pièce]]</f>
        <v>2</v>
      </c>
      <c r="G36" s="73"/>
      <c r="H36" s="74">
        <f>Tabelle5234[[#This Row],[Livraison unité d''emballage]]*Tabelle5234[[#This Row],[CHF par unité d''emballage]]</f>
        <v>0</v>
      </c>
      <c r="I36" s="75"/>
    </row>
    <row r="37" spans="1:9">
      <c r="A37" s="69">
        <v>100.33199999999999</v>
      </c>
      <c r="B37" s="76">
        <v>8714.91</v>
      </c>
      <c r="C37" s="77" t="s">
        <v>109</v>
      </c>
      <c r="D37" s="77">
        <v>5</v>
      </c>
      <c r="E37" s="72">
        <v>0.75</v>
      </c>
      <c r="F37" s="72">
        <f>Tabelle5234[[#This Row],[Unité d''embal.]]*Tabelle5234[[#This Row],[CHF par pièce]]</f>
        <v>3.75</v>
      </c>
      <c r="G37" s="73"/>
      <c r="H37" s="74">
        <f>Tabelle5234[[#This Row],[Livraison unité d''emballage]]*Tabelle5234[[#This Row],[CHF par unité d''emballage]]</f>
        <v>0</v>
      </c>
      <c r="I37" s="75"/>
    </row>
    <row r="38" spans="1:9">
      <c r="A38" s="69">
        <v>100.336</v>
      </c>
      <c r="B38" s="76">
        <v>8714.91</v>
      </c>
      <c r="C38" s="77" t="s">
        <v>112</v>
      </c>
      <c r="D38" s="77">
        <v>5</v>
      </c>
      <c r="E38" s="72">
        <v>0.3</v>
      </c>
      <c r="F38" s="72">
        <f>Tabelle5234[[#This Row],[Unité d''embal.]]*Tabelle5234[[#This Row],[CHF par pièce]]</f>
        <v>1.5</v>
      </c>
      <c r="G38" s="73"/>
      <c r="H38" s="74">
        <f>Tabelle5234[[#This Row],[Livraison unité d''emballage]]*Tabelle5234[[#This Row],[CHF par unité d''emballage]]</f>
        <v>0</v>
      </c>
      <c r="I38" s="75"/>
    </row>
    <row r="39" spans="1:9">
      <c r="A39" s="69">
        <v>100.337</v>
      </c>
      <c r="B39" s="70">
        <v>8714.91</v>
      </c>
      <c r="C39" s="78" t="s">
        <v>115</v>
      </c>
      <c r="D39" s="78">
        <v>10</v>
      </c>
      <c r="E39" s="72">
        <v>0.15</v>
      </c>
      <c r="F39" s="72">
        <f>Tabelle5234[[#This Row],[Unité d''embal.]]*Tabelle5234[[#This Row],[CHF par pièce]]</f>
        <v>1.5</v>
      </c>
      <c r="G39" s="73"/>
      <c r="H39" s="74">
        <f>Tabelle5234[[#This Row],[Livraison unité d''emballage]]*Tabelle5234[[#This Row],[CHF par unité d''emballage]]</f>
        <v>0</v>
      </c>
      <c r="I39" s="75"/>
    </row>
    <row r="40" spans="1:9">
      <c r="A40" s="69">
        <v>100.342</v>
      </c>
      <c r="B40" s="76">
        <v>8714.91</v>
      </c>
      <c r="C40" s="77" t="s">
        <v>118</v>
      </c>
      <c r="D40" s="77">
        <v>5</v>
      </c>
      <c r="E40" s="72">
        <v>0.5</v>
      </c>
      <c r="F40" s="72">
        <f>Tabelle5234[[#This Row],[Unité d''embal.]]*Tabelle5234[[#This Row],[CHF par pièce]]</f>
        <v>2.5</v>
      </c>
      <c r="G40" s="73"/>
      <c r="H40" s="74">
        <f>Tabelle5234[[#This Row],[Livraison unité d''emballage]]*Tabelle5234[[#This Row],[CHF par unité d''emballage]]</f>
        <v>0</v>
      </c>
      <c r="I40" s="75"/>
    </row>
    <row r="41" spans="1:9">
      <c r="A41" s="69">
        <v>100.34399999999999</v>
      </c>
      <c r="B41" s="76">
        <v>8714.91</v>
      </c>
      <c r="C41" s="77" t="s">
        <v>121</v>
      </c>
      <c r="D41" s="77">
        <v>5</v>
      </c>
      <c r="E41" s="72">
        <v>0.5</v>
      </c>
      <c r="F41" s="72">
        <f>Tabelle5234[[#This Row],[Unité d''embal.]]*Tabelle5234[[#This Row],[CHF par pièce]]</f>
        <v>2.5</v>
      </c>
      <c r="G41" s="73"/>
      <c r="H41" s="74">
        <f>Tabelle5234[[#This Row],[Livraison unité d''emballage]]*Tabelle5234[[#This Row],[CHF par unité d''emballage]]</f>
        <v>0</v>
      </c>
      <c r="I41" s="75"/>
    </row>
    <row r="42" spans="1:9">
      <c r="A42" s="69" t="s">
        <v>316</v>
      </c>
      <c r="B42" s="76"/>
      <c r="C42" s="78" t="s">
        <v>338</v>
      </c>
      <c r="D42" s="78">
        <v>10</v>
      </c>
      <c r="E42" s="72">
        <v>0.3</v>
      </c>
      <c r="F42" s="72">
        <f>Tabelle5234[[#This Row],[Unité d''embal.]]*Tabelle5234[[#This Row],[CHF par pièce]]</f>
        <v>3</v>
      </c>
      <c r="G42" s="73"/>
      <c r="H42" s="74">
        <f>Tabelle5234[[#This Row],[Livraison unité d''emballage]]*Tabelle5234[[#This Row],[CHF par unité d''emballage]]</f>
        <v>0</v>
      </c>
      <c r="I42" s="75"/>
    </row>
    <row r="43" spans="1:9">
      <c r="A43" s="69">
        <v>100.351</v>
      </c>
      <c r="B43" s="76">
        <v>8714.91</v>
      </c>
      <c r="C43" s="78" t="s">
        <v>319</v>
      </c>
      <c r="D43" s="78">
        <v>10</v>
      </c>
      <c r="E43" s="79">
        <v>0.3</v>
      </c>
      <c r="F43" s="72">
        <f>Tabelle5234[[#This Row],[Unité d''embal.]]*Tabelle5234[[#This Row],[CHF par pièce]]</f>
        <v>3</v>
      </c>
      <c r="G43" s="73"/>
      <c r="H43" s="74">
        <f>Tabelle5234[[#This Row],[Livraison unité d''emballage]]*Tabelle5234[[#This Row],[CHF par unité d''emballage]]</f>
        <v>0</v>
      </c>
      <c r="I43" s="75"/>
    </row>
    <row r="44" spans="1:9">
      <c r="A44" s="69">
        <v>100.35599999999999</v>
      </c>
      <c r="B44" s="76">
        <v>8714.91</v>
      </c>
      <c r="C44" s="78" t="s">
        <v>126</v>
      </c>
      <c r="D44" s="78">
        <v>10</v>
      </c>
      <c r="E44" s="72">
        <v>0.3</v>
      </c>
      <c r="F44" s="72">
        <f>Tabelle5234[[#This Row],[Unité d''embal.]]*Tabelle5234[[#This Row],[CHF par pièce]]</f>
        <v>3</v>
      </c>
      <c r="G44" s="73"/>
      <c r="H44" s="74">
        <f>Tabelle5234[[#This Row],[Livraison unité d''emballage]]*Tabelle5234[[#This Row],[CHF par unité d''emballage]]</f>
        <v>0</v>
      </c>
      <c r="I44" s="75"/>
    </row>
    <row r="45" spans="1:9">
      <c r="A45" s="69">
        <v>100.358</v>
      </c>
      <c r="B45" s="76">
        <v>8714.91</v>
      </c>
      <c r="C45" s="78" t="s">
        <v>129</v>
      </c>
      <c r="D45" s="78">
        <v>10</v>
      </c>
      <c r="E45" s="72">
        <v>0.3</v>
      </c>
      <c r="F45" s="72">
        <f>Tabelle5234[[#This Row],[Unité d''embal.]]*Tabelle5234[[#This Row],[CHF par pièce]]</f>
        <v>3</v>
      </c>
      <c r="G45" s="73"/>
      <c r="H45" s="74">
        <f>Tabelle5234[[#This Row],[Livraison unité d''emballage]]*Tabelle5234[[#This Row],[CHF par unité d''emballage]]</f>
        <v>0</v>
      </c>
      <c r="I45" s="75"/>
    </row>
    <row r="46" spans="1:9">
      <c r="A46" s="69">
        <v>100.363</v>
      </c>
      <c r="B46" s="76">
        <v>8714.91</v>
      </c>
      <c r="C46" s="77" t="s">
        <v>132</v>
      </c>
      <c r="D46" s="77">
        <v>5</v>
      </c>
      <c r="E46" s="72">
        <v>0.3</v>
      </c>
      <c r="F46" s="72">
        <f>Tabelle5234[[#This Row],[Unité d''embal.]]*Tabelle5234[[#This Row],[CHF par pièce]]</f>
        <v>1.5</v>
      </c>
      <c r="G46" s="73"/>
      <c r="H46" s="74">
        <f>Tabelle5234[[#This Row],[Livraison unité d''emballage]]*Tabelle5234[[#This Row],[CHF par unité d''emballage]]</f>
        <v>0</v>
      </c>
      <c r="I46" s="75"/>
    </row>
    <row r="47" spans="1:9">
      <c r="A47" s="69">
        <v>100.36499999999999</v>
      </c>
      <c r="B47" s="76">
        <v>8714.91</v>
      </c>
      <c r="C47" s="77" t="s">
        <v>135</v>
      </c>
      <c r="D47" s="77">
        <v>5</v>
      </c>
      <c r="E47" s="72">
        <v>0.3</v>
      </c>
      <c r="F47" s="72">
        <f>Tabelle5234[[#This Row],[Unité d''embal.]]*Tabelle5234[[#This Row],[CHF par pièce]]</f>
        <v>1.5</v>
      </c>
      <c r="G47" s="73"/>
      <c r="H47" s="74">
        <f>Tabelle5234[[#This Row],[Livraison unité d''emballage]]*Tabelle5234[[#This Row],[CHF par unité d''emballage]]</f>
        <v>0</v>
      </c>
      <c r="I47" s="75"/>
    </row>
    <row r="48" spans="1:9">
      <c r="A48" s="69">
        <v>100.367</v>
      </c>
      <c r="B48" s="76">
        <v>8714.91</v>
      </c>
      <c r="C48" s="77" t="s">
        <v>138</v>
      </c>
      <c r="D48" s="77">
        <v>5</v>
      </c>
      <c r="E48" s="72">
        <v>0.3</v>
      </c>
      <c r="F48" s="72">
        <f>Tabelle5234[[#This Row],[Unité d''embal.]]*Tabelle5234[[#This Row],[CHF par pièce]]</f>
        <v>1.5</v>
      </c>
      <c r="G48" s="73"/>
      <c r="H48" s="74">
        <f>Tabelle5234[[#This Row],[Livraison unité d''emballage]]*Tabelle5234[[#This Row],[CHF par unité d''emballage]]</f>
        <v>0</v>
      </c>
      <c r="I48" s="75"/>
    </row>
    <row r="49" spans="1:9">
      <c r="A49" s="69" t="s">
        <v>267</v>
      </c>
      <c r="B49" s="76">
        <v>8714.91</v>
      </c>
      <c r="C49" s="78" t="s">
        <v>147</v>
      </c>
      <c r="D49" s="78">
        <v>10</v>
      </c>
      <c r="E49" s="72">
        <v>0.2</v>
      </c>
      <c r="F49" s="72">
        <f>Tabelle5234[[#This Row],[Unité d''embal.]]*Tabelle5234[[#This Row],[CHF par pièce]]</f>
        <v>2</v>
      </c>
      <c r="G49" s="73"/>
      <c r="H49" s="74">
        <f>Tabelle5234[[#This Row],[Livraison unité d''emballage]]*Tabelle5234[[#This Row],[CHF par unité d''emballage]]</f>
        <v>0</v>
      </c>
      <c r="I49" s="75"/>
    </row>
    <row r="50" spans="1:9">
      <c r="A50" s="69">
        <v>100.371</v>
      </c>
      <c r="B50" s="70">
        <v>8714.91</v>
      </c>
      <c r="C50" s="78" t="s">
        <v>150</v>
      </c>
      <c r="D50" s="78">
        <v>10</v>
      </c>
      <c r="E50" s="72">
        <v>0.3</v>
      </c>
      <c r="F50" s="72">
        <f>Tabelle5234[[#This Row],[Unité d''embal.]]*Tabelle5234[[#This Row],[CHF par pièce]]</f>
        <v>3</v>
      </c>
      <c r="G50" s="73"/>
      <c r="H50" s="74">
        <f>Tabelle5234[[#This Row],[Livraison unité d''emballage]]*Tabelle5234[[#This Row],[CHF par unité d''emballage]]</f>
        <v>0</v>
      </c>
      <c r="I50" s="75"/>
    </row>
    <row r="51" spans="1:9">
      <c r="A51" s="69">
        <v>100.372</v>
      </c>
      <c r="B51" s="70">
        <v>8714.91</v>
      </c>
      <c r="C51" s="78" t="s">
        <v>153</v>
      </c>
      <c r="D51" s="78">
        <v>10</v>
      </c>
      <c r="E51" s="72">
        <v>0.3</v>
      </c>
      <c r="F51" s="72">
        <f>Tabelle5234[[#This Row],[Unité d''embal.]]*Tabelle5234[[#This Row],[CHF par pièce]]</f>
        <v>3</v>
      </c>
      <c r="G51" s="73"/>
      <c r="H51" s="74">
        <f>Tabelle5234[[#This Row],[Livraison unité d''emballage]]*Tabelle5234[[#This Row],[CHF par unité d''emballage]]</f>
        <v>0</v>
      </c>
      <c r="I51" s="75"/>
    </row>
    <row r="52" spans="1:9">
      <c r="A52" s="69">
        <v>100.375</v>
      </c>
      <c r="B52" s="76">
        <v>8714.91</v>
      </c>
      <c r="C52" s="78" t="s">
        <v>159</v>
      </c>
      <c r="D52" s="78">
        <v>10</v>
      </c>
      <c r="E52" s="72">
        <v>0.3</v>
      </c>
      <c r="F52" s="72">
        <f>Tabelle5234[[#This Row],[Unité d''embal.]]*Tabelle5234[[#This Row],[CHF par pièce]]</f>
        <v>3</v>
      </c>
      <c r="G52" s="73"/>
      <c r="H52" s="74">
        <f>Tabelle5234[[#This Row],[Livraison unité d''emballage]]*Tabelle5234[[#This Row],[CHF par unité d''emballage]]</f>
        <v>0</v>
      </c>
      <c r="I52" s="75"/>
    </row>
    <row r="53" spans="1:9">
      <c r="A53" s="69">
        <v>100.377</v>
      </c>
      <c r="B53" s="76">
        <v>8714.91</v>
      </c>
      <c r="C53" s="78" t="s">
        <v>162</v>
      </c>
      <c r="D53" s="78">
        <v>10</v>
      </c>
      <c r="E53" s="72">
        <v>0.5</v>
      </c>
      <c r="F53" s="72">
        <f>Tabelle5234[[#This Row],[Unité d''embal.]]*Tabelle5234[[#This Row],[CHF par pièce]]</f>
        <v>5</v>
      </c>
      <c r="G53" s="73"/>
      <c r="H53" s="74">
        <f>Tabelle5234[[#This Row],[Livraison unité d''emballage]]*Tabelle5234[[#This Row],[CHF par unité d''emballage]]</f>
        <v>0</v>
      </c>
      <c r="I53" s="75"/>
    </row>
    <row r="54" spans="1:9">
      <c r="A54" s="69">
        <v>100.379</v>
      </c>
      <c r="B54" s="76">
        <v>8714.91</v>
      </c>
      <c r="C54" s="78" t="s">
        <v>165</v>
      </c>
      <c r="D54" s="78">
        <v>10</v>
      </c>
      <c r="E54" s="72">
        <v>0.5</v>
      </c>
      <c r="F54" s="72">
        <f>Tabelle5234[[#This Row],[Unité d''embal.]]*Tabelle5234[[#This Row],[CHF par pièce]]</f>
        <v>5</v>
      </c>
      <c r="G54" s="73"/>
      <c r="H54" s="74">
        <f>Tabelle5234[[#This Row],[Livraison unité d''emballage]]*Tabelle5234[[#This Row],[CHF par unité d''emballage]]</f>
        <v>0</v>
      </c>
      <c r="I54" s="75"/>
    </row>
    <row r="55" spans="1:9">
      <c r="A55" s="69">
        <v>100.40900000000001</v>
      </c>
      <c r="B55" s="70">
        <v>8714.91</v>
      </c>
      <c r="C55" s="71" t="s">
        <v>168</v>
      </c>
      <c r="D55" s="71">
        <v>1</v>
      </c>
      <c r="E55" s="72">
        <v>0.5</v>
      </c>
      <c r="F55" s="72">
        <f>Tabelle5234[[#This Row],[Unité d''embal.]]*Tabelle5234[[#This Row],[CHF par pièce]]</f>
        <v>0.5</v>
      </c>
      <c r="G55" s="73"/>
      <c r="H55" s="74">
        <f>Tabelle5234[[#This Row],[Livraison unité d''emballage]]*Tabelle5234[[#This Row],[CHF par unité d''emballage]]</f>
        <v>0</v>
      </c>
      <c r="I55" s="75"/>
    </row>
    <row r="56" spans="1:9">
      <c r="A56" s="69" t="s">
        <v>268</v>
      </c>
      <c r="B56" s="76">
        <v>8714.91</v>
      </c>
      <c r="C56" s="71" t="s">
        <v>171</v>
      </c>
      <c r="D56" s="71">
        <v>1</v>
      </c>
      <c r="E56" s="72">
        <v>0.5</v>
      </c>
      <c r="F56" s="72">
        <f>Tabelle5234[[#This Row],[Unité d''embal.]]*Tabelle5234[[#This Row],[CHF par pièce]]</f>
        <v>0.5</v>
      </c>
      <c r="G56" s="73"/>
      <c r="H56" s="74">
        <f>Tabelle5234[[#This Row],[Livraison unité d''emballage]]*Tabelle5234[[#This Row],[CHF par unité d''emballage]]</f>
        <v>0</v>
      </c>
      <c r="I56" s="75"/>
    </row>
    <row r="57" spans="1:9">
      <c r="A57" s="69">
        <v>100.413</v>
      </c>
      <c r="B57" s="76">
        <v>8714.91</v>
      </c>
      <c r="C57" s="71" t="s">
        <v>174</v>
      </c>
      <c r="D57" s="71">
        <v>1</v>
      </c>
      <c r="E57" s="72">
        <v>0.5</v>
      </c>
      <c r="F57" s="72">
        <f>Tabelle5234[[#This Row],[Unité d''embal.]]*Tabelle5234[[#This Row],[CHF par pièce]]</f>
        <v>0.5</v>
      </c>
      <c r="G57" s="73"/>
      <c r="H57" s="74">
        <f>Tabelle5234[[#This Row],[Livraison unité d''emballage]]*Tabelle5234[[#This Row],[CHF par unité d''emballage]]</f>
        <v>0</v>
      </c>
      <c r="I57" s="75"/>
    </row>
    <row r="58" spans="1:9">
      <c r="A58" s="69" t="s">
        <v>269</v>
      </c>
      <c r="B58" s="76">
        <v>8714.91</v>
      </c>
      <c r="C58" s="71" t="s">
        <v>180</v>
      </c>
      <c r="D58" s="71">
        <v>1</v>
      </c>
      <c r="E58" s="72">
        <v>0.5</v>
      </c>
      <c r="F58" s="72">
        <f>Tabelle5234[[#This Row],[Unité d''embal.]]*Tabelle5234[[#This Row],[CHF par pièce]]</f>
        <v>0.5</v>
      </c>
      <c r="G58" s="73"/>
      <c r="H58" s="74">
        <f>Tabelle5234[[#This Row],[Livraison unité d''emballage]]*Tabelle5234[[#This Row],[CHF par unité d''emballage]]</f>
        <v>0</v>
      </c>
      <c r="I58" s="75"/>
    </row>
    <row r="59" spans="1:9">
      <c r="A59" s="69">
        <v>100.43300000000001</v>
      </c>
      <c r="B59" s="76">
        <v>8714.91</v>
      </c>
      <c r="C59" s="71" t="s">
        <v>183</v>
      </c>
      <c r="D59" s="71">
        <v>1</v>
      </c>
      <c r="E59" s="72">
        <v>0.5</v>
      </c>
      <c r="F59" s="72">
        <f>Tabelle5234[[#This Row],[Unité d''embal.]]*Tabelle5234[[#This Row],[CHF par pièce]]</f>
        <v>0.5</v>
      </c>
      <c r="G59" s="73"/>
      <c r="H59" s="74">
        <f>Tabelle5234[[#This Row],[Livraison unité d''emballage]]*Tabelle5234[[#This Row],[CHF par unité d''emballage]]</f>
        <v>0</v>
      </c>
      <c r="I59" s="75"/>
    </row>
    <row r="60" spans="1:9">
      <c r="A60" s="69">
        <v>100.506</v>
      </c>
      <c r="B60" s="76">
        <v>8714.91</v>
      </c>
      <c r="C60" s="71" t="s">
        <v>192</v>
      </c>
      <c r="D60" s="71">
        <v>1</v>
      </c>
      <c r="E60" s="72">
        <v>0.5</v>
      </c>
      <c r="F60" s="72">
        <f>Tabelle5234[[#This Row],[Unité d''embal.]]*Tabelle5234[[#This Row],[CHF par pièce]]</f>
        <v>0.5</v>
      </c>
      <c r="G60" s="73"/>
      <c r="H60" s="74">
        <f>Tabelle5234[[#This Row],[Livraison unité d''emballage]]*Tabelle5234[[#This Row],[CHF par unité d''emballage]]</f>
        <v>0</v>
      </c>
      <c r="I60" s="75"/>
    </row>
    <row r="61" spans="1:9">
      <c r="A61" s="69" t="s">
        <v>270</v>
      </c>
      <c r="B61" s="76">
        <v>8714.99</v>
      </c>
      <c r="C61" s="78" t="s">
        <v>195</v>
      </c>
      <c r="D61" s="78">
        <v>10</v>
      </c>
      <c r="E61" s="72">
        <v>0.4</v>
      </c>
      <c r="F61" s="72">
        <f>Tabelle5234[[#This Row],[Unité d''embal.]]*Tabelle5234[[#This Row],[CHF par pièce]]</f>
        <v>4</v>
      </c>
      <c r="G61" s="73"/>
      <c r="H61" s="74">
        <f>Tabelle5234[[#This Row],[Livraison unité d''emballage]]*Tabelle5234[[#This Row],[CHF par unité d''emballage]]</f>
        <v>0</v>
      </c>
      <c r="I61" s="75"/>
    </row>
    <row r="62" spans="1:9">
      <c r="A62" s="69">
        <v>100.512</v>
      </c>
      <c r="B62" s="76">
        <v>8714.99</v>
      </c>
      <c r="C62" s="78" t="s">
        <v>198</v>
      </c>
      <c r="D62" s="78">
        <v>10</v>
      </c>
      <c r="E62" s="72">
        <v>0.5</v>
      </c>
      <c r="F62" s="72">
        <f>Tabelle5234[[#This Row],[Unité d''embal.]]*Tabelle5234[[#This Row],[CHF par pièce]]</f>
        <v>5</v>
      </c>
      <c r="G62" s="73"/>
      <c r="H62" s="74">
        <f>Tabelle5234[[#This Row],[Livraison unité d''emballage]]*Tabelle5234[[#This Row],[CHF par unité d''emballage]]</f>
        <v>0</v>
      </c>
      <c r="I62" s="75"/>
    </row>
    <row r="63" spans="1:9">
      <c r="A63" s="69">
        <v>100.518</v>
      </c>
      <c r="B63" s="76">
        <v>8714.91</v>
      </c>
      <c r="C63" s="78" t="s">
        <v>201</v>
      </c>
      <c r="D63" s="78">
        <v>10</v>
      </c>
      <c r="E63" s="72">
        <v>0.25</v>
      </c>
      <c r="F63" s="72">
        <f>Tabelle5234[[#This Row],[Unité d''embal.]]*Tabelle5234[[#This Row],[CHF par pièce]]</f>
        <v>2.5</v>
      </c>
      <c r="G63" s="73"/>
      <c r="H63" s="74">
        <f>Tabelle5234[[#This Row],[Livraison unité d''emballage]]*Tabelle5234[[#This Row],[CHF par unité d''emballage]]</f>
        <v>0</v>
      </c>
      <c r="I63" s="75"/>
    </row>
    <row r="64" spans="1:9">
      <c r="A64" s="69">
        <v>100.52500000000001</v>
      </c>
      <c r="B64" s="76">
        <v>8714.91</v>
      </c>
      <c r="C64" s="78" t="s">
        <v>204</v>
      </c>
      <c r="D64" s="78">
        <v>10</v>
      </c>
      <c r="E64" s="72">
        <v>0.1</v>
      </c>
      <c r="F64" s="72">
        <f>Tabelle5234[[#This Row],[Unité d''embal.]]*Tabelle5234[[#This Row],[CHF par pièce]]</f>
        <v>1</v>
      </c>
      <c r="G64" s="73"/>
      <c r="H64" s="74">
        <f>Tabelle5234[[#This Row],[Livraison unité d''emballage]]*Tabelle5234[[#This Row],[CHF par unité d''emballage]]</f>
        <v>0</v>
      </c>
      <c r="I64" s="75"/>
    </row>
    <row r="65" spans="1:9">
      <c r="A65" s="69" t="s">
        <v>271</v>
      </c>
      <c r="B65" s="76">
        <v>8714.91</v>
      </c>
      <c r="C65" s="78" t="s">
        <v>207</v>
      </c>
      <c r="D65" s="78">
        <v>10</v>
      </c>
      <c r="E65" s="72">
        <v>0.2</v>
      </c>
      <c r="F65" s="72">
        <f>Tabelle5234[[#This Row],[Unité d''embal.]]*Tabelle5234[[#This Row],[CHF par pièce]]</f>
        <v>2</v>
      </c>
      <c r="G65" s="73"/>
      <c r="H65" s="74">
        <f>Tabelle5234[[#This Row],[Livraison unité d''emballage]]*Tabelle5234[[#This Row],[CHF par unité d''emballage]]</f>
        <v>0</v>
      </c>
      <c r="I65" s="75"/>
    </row>
    <row r="66" spans="1:9">
      <c r="A66" s="69">
        <v>100.53100000000001</v>
      </c>
      <c r="B66" s="76">
        <v>8714.91</v>
      </c>
      <c r="C66" s="78" t="s">
        <v>210</v>
      </c>
      <c r="D66" s="78">
        <v>10</v>
      </c>
      <c r="E66" s="72">
        <v>0.2</v>
      </c>
      <c r="F66" s="72">
        <f>Tabelle5234[[#This Row],[Unité d''embal.]]*Tabelle5234[[#This Row],[CHF par pièce]]</f>
        <v>2</v>
      </c>
      <c r="G66" s="73"/>
      <c r="H66" s="74">
        <f>Tabelle5234[[#This Row],[Livraison unité d''emballage]]*Tabelle5234[[#This Row],[CHF par unité d''emballage]]</f>
        <v>0</v>
      </c>
      <c r="I66" s="75"/>
    </row>
    <row r="67" spans="1:9">
      <c r="A67" s="69" t="s">
        <v>272</v>
      </c>
      <c r="B67" s="76">
        <v>8714.9500000000007</v>
      </c>
      <c r="C67" s="78" t="s">
        <v>213</v>
      </c>
      <c r="D67" s="78">
        <v>10</v>
      </c>
      <c r="E67" s="72">
        <v>0.2</v>
      </c>
      <c r="F67" s="72">
        <f>Tabelle5234[[#This Row],[Unité d''embal.]]*Tabelle5234[[#This Row],[CHF par pièce]]</f>
        <v>2</v>
      </c>
      <c r="G67" s="73"/>
      <c r="H67" s="74">
        <f>Tabelle5234[[#This Row],[Livraison unité d''emballage]]*Tabelle5234[[#This Row],[CHF par unité d''emballage]]</f>
        <v>0</v>
      </c>
      <c r="I67" s="75"/>
    </row>
    <row r="68" spans="1:9">
      <c r="A68" s="69">
        <v>100.541</v>
      </c>
      <c r="B68" s="76">
        <v>8714.9500000000007</v>
      </c>
      <c r="C68" s="78" t="s">
        <v>216</v>
      </c>
      <c r="D68" s="78">
        <v>10</v>
      </c>
      <c r="E68" s="72">
        <v>0.2</v>
      </c>
      <c r="F68" s="72">
        <f>Tabelle5234[[#This Row],[Unité d''embal.]]*Tabelle5234[[#This Row],[CHF par pièce]]</f>
        <v>2</v>
      </c>
      <c r="G68" s="73"/>
      <c r="H68" s="74">
        <f>Tabelle5234[[#This Row],[Livraison unité d''emballage]]*Tabelle5234[[#This Row],[CHF par unité d''emballage]]</f>
        <v>0</v>
      </c>
      <c r="I68" s="75"/>
    </row>
    <row r="69" spans="1:9">
      <c r="A69" s="69">
        <v>100.544</v>
      </c>
      <c r="B69" s="76">
        <v>8714.9500000000007</v>
      </c>
      <c r="C69" s="77" t="s">
        <v>219</v>
      </c>
      <c r="D69" s="77">
        <v>5</v>
      </c>
      <c r="E69" s="72">
        <v>0.2</v>
      </c>
      <c r="F69" s="72">
        <f>Tabelle5234[[#This Row],[Unité d''embal.]]*Tabelle5234[[#This Row],[CHF par pièce]]</f>
        <v>1</v>
      </c>
      <c r="G69" s="73"/>
      <c r="H69" s="74">
        <f>Tabelle5234[[#This Row],[Livraison unité d''emballage]]*Tabelle5234[[#This Row],[CHF par unité d''emballage]]</f>
        <v>0</v>
      </c>
      <c r="I69" s="75"/>
    </row>
    <row r="70" spans="1:9">
      <c r="A70" s="69">
        <v>100.54600000000001</v>
      </c>
      <c r="B70" s="76">
        <v>8714.99</v>
      </c>
      <c r="C70" s="78" t="s">
        <v>222</v>
      </c>
      <c r="D70" s="78">
        <v>10</v>
      </c>
      <c r="E70" s="72">
        <v>0.05</v>
      </c>
      <c r="F70" s="72">
        <f>Tabelle5234[[#This Row],[Unité d''embal.]]*Tabelle5234[[#This Row],[CHF par pièce]]</f>
        <v>0.5</v>
      </c>
      <c r="G70" s="73"/>
      <c r="H70" s="74">
        <f>Tabelle5234[[#This Row],[Livraison unité d''emballage]]*Tabelle5234[[#This Row],[CHF par unité d''emballage]]</f>
        <v>0</v>
      </c>
      <c r="I70" s="75"/>
    </row>
    <row r="71" spans="1:9">
      <c r="A71" s="69" t="s">
        <v>273</v>
      </c>
      <c r="B71" s="76">
        <v>8714.9599999999991</v>
      </c>
      <c r="C71" s="78" t="s">
        <v>225</v>
      </c>
      <c r="D71" s="78">
        <v>10</v>
      </c>
      <c r="E71" s="72">
        <v>0.2</v>
      </c>
      <c r="F71" s="72">
        <f>Tabelle5234[[#This Row],[Unité d''embal.]]*Tabelle5234[[#This Row],[CHF par pièce]]</f>
        <v>2</v>
      </c>
      <c r="G71" s="73"/>
      <c r="H71" s="74">
        <f>Tabelle5234[[#This Row],[Livraison unité d''emballage]]*Tabelle5234[[#This Row],[CHF par unité d''emballage]]</f>
        <v>0</v>
      </c>
      <c r="I71" s="75"/>
    </row>
    <row r="72" spans="1:9">
      <c r="A72" s="69">
        <v>100.605</v>
      </c>
      <c r="B72" s="76">
        <v>8714.99</v>
      </c>
      <c r="C72" s="77" t="s">
        <v>228</v>
      </c>
      <c r="D72" s="77">
        <v>5</v>
      </c>
      <c r="E72" s="72">
        <v>0.3</v>
      </c>
      <c r="F72" s="72">
        <f>Tabelle5234[[#This Row],[Unité d''embal.]]*Tabelle5234[[#This Row],[CHF par pièce]]</f>
        <v>1.5</v>
      </c>
      <c r="G72" s="73"/>
      <c r="H72" s="74">
        <f>Tabelle5234[[#This Row],[Livraison unité d''emballage]]*Tabelle5234[[#This Row],[CHF par unité d''emballage]]</f>
        <v>0</v>
      </c>
      <c r="I72" s="75"/>
    </row>
    <row r="73" spans="1:9">
      <c r="A73" s="69" t="s">
        <v>274</v>
      </c>
      <c r="B73" s="76">
        <v>8714.99</v>
      </c>
      <c r="C73" s="77" t="s">
        <v>231</v>
      </c>
      <c r="D73" s="77">
        <v>5</v>
      </c>
      <c r="E73" s="72">
        <v>0.05</v>
      </c>
      <c r="F73" s="72">
        <f>Tabelle5234[[#This Row],[Unité d''embal.]]*Tabelle5234[[#This Row],[CHF par pièce]]</f>
        <v>0.25</v>
      </c>
      <c r="G73" s="73"/>
      <c r="H73" s="74">
        <f>Tabelle5234[[#This Row],[Livraison unité d''emballage]]*Tabelle5234[[#This Row],[CHF par unité d''emballage]]</f>
        <v>0</v>
      </c>
      <c r="I73" s="75"/>
    </row>
    <row r="74" spans="1:9">
      <c r="A74" s="69">
        <v>100.611</v>
      </c>
      <c r="B74" s="76">
        <v>8714.99</v>
      </c>
      <c r="C74" s="77" t="s">
        <v>234</v>
      </c>
      <c r="D74" s="77">
        <v>5</v>
      </c>
      <c r="E74" s="72">
        <v>0.05</v>
      </c>
      <c r="F74" s="72">
        <f>Tabelle5234[[#This Row],[Unité d''embal.]]*Tabelle5234[[#This Row],[CHF par pièce]]</f>
        <v>0.25</v>
      </c>
      <c r="G74" s="73"/>
      <c r="H74" s="74">
        <f>Tabelle5234[[#This Row],[Livraison unité d''emballage]]*Tabelle5234[[#This Row],[CHF par unité d''emballage]]</f>
        <v>0</v>
      </c>
      <c r="I74" s="75"/>
    </row>
    <row r="75" spans="1:9">
      <c r="A75" s="69" t="s">
        <v>275</v>
      </c>
      <c r="B75" s="76">
        <v>8714.99</v>
      </c>
      <c r="C75" s="78" t="s">
        <v>237</v>
      </c>
      <c r="D75" s="78">
        <v>10</v>
      </c>
      <c r="E75" s="72">
        <v>0.2</v>
      </c>
      <c r="F75" s="72">
        <f>Tabelle5234[[#This Row],[Unité d''embal.]]*Tabelle5234[[#This Row],[CHF par pièce]]</f>
        <v>2</v>
      </c>
      <c r="G75" s="73"/>
      <c r="H75" s="74">
        <f>Tabelle5234[[#This Row],[Livraison unité d''emballage]]*Tabelle5234[[#This Row],[CHF par unité d''emballage]]</f>
        <v>0</v>
      </c>
      <c r="I75" s="75"/>
    </row>
    <row r="76" spans="1:9">
      <c r="A76" s="69">
        <v>100.625</v>
      </c>
      <c r="B76" s="76">
        <v>8714.99</v>
      </c>
      <c r="C76" s="78" t="s">
        <v>238</v>
      </c>
      <c r="D76" s="78">
        <v>10</v>
      </c>
      <c r="E76" s="72">
        <v>0.25</v>
      </c>
      <c r="F76" s="72">
        <f>Tabelle5234[[#This Row],[Unité d''embal.]]*Tabelle5234[[#This Row],[CHF par pièce]]</f>
        <v>2.5</v>
      </c>
      <c r="G76" s="73"/>
      <c r="H76" s="74">
        <f>Tabelle5234[[#This Row],[Livraison unité d''emballage]]*Tabelle5234[[#This Row],[CHF par unité d''emballage]]</f>
        <v>0</v>
      </c>
      <c r="I76" s="75"/>
    </row>
    <row r="77" spans="1:9">
      <c r="A77" s="69">
        <v>100.631</v>
      </c>
      <c r="B77" s="76">
        <v>8714.99</v>
      </c>
      <c r="C77" s="78" t="s">
        <v>320</v>
      </c>
      <c r="D77" s="78">
        <v>10</v>
      </c>
      <c r="E77" s="72">
        <v>0.2</v>
      </c>
      <c r="F77" s="72">
        <f>Tabelle5234[[#This Row],[Unité d''embal.]]*Tabelle5234[[#This Row],[CHF par pièce]]</f>
        <v>2</v>
      </c>
      <c r="G77" s="73"/>
      <c r="H77" s="74">
        <f>Tabelle5234[[#This Row],[Livraison unité d''emballage]]*Tabelle5234[[#This Row],[CHF par unité d''emballage]]</f>
        <v>0</v>
      </c>
      <c r="I77" s="75"/>
    </row>
    <row r="78" spans="1:9">
      <c r="A78" s="69" t="s">
        <v>276</v>
      </c>
      <c r="B78" s="76">
        <v>8714.99</v>
      </c>
      <c r="C78" s="78" t="s">
        <v>243</v>
      </c>
      <c r="D78" s="78">
        <v>10</v>
      </c>
      <c r="E78" s="72">
        <v>0.1</v>
      </c>
      <c r="F78" s="72">
        <f>Tabelle5234[[#This Row],[Unité d''embal.]]*Tabelle5234[[#This Row],[CHF par pièce]]</f>
        <v>1</v>
      </c>
      <c r="G78" s="73"/>
      <c r="H78" s="74">
        <f>Tabelle5234[[#This Row],[Livraison unité d''emballage]]*Tabelle5234[[#This Row],[CHF par unité d''emballage]]</f>
        <v>0</v>
      </c>
      <c r="I78" s="75"/>
    </row>
    <row r="79" spans="1:9">
      <c r="A79" s="69" t="s">
        <v>277</v>
      </c>
      <c r="B79" s="76">
        <v>8714.99</v>
      </c>
      <c r="C79" s="78" t="s">
        <v>246</v>
      </c>
      <c r="D79" s="78">
        <v>10</v>
      </c>
      <c r="E79" s="72">
        <v>0.05</v>
      </c>
      <c r="F79" s="72">
        <f>Tabelle5234[[#This Row],[Unité d''embal.]]*Tabelle5234[[#This Row],[CHF par pièce]]</f>
        <v>0.5</v>
      </c>
      <c r="G79" s="73"/>
      <c r="H79" s="74">
        <f>Tabelle5234[[#This Row],[Livraison unité d''emballage]]*Tabelle5234[[#This Row],[CHF par unité d''emballage]]</f>
        <v>0</v>
      </c>
      <c r="I79" s="75"/>
    </row>
    <row r="80" spans="1:9">
      <c r="A80" s="69">
        <v>100.655</v>
      </c>
      <c r="B80" s="76">
        <v>8714.99</v>
      </c>
      <c r="C80" s="71" t="s">
        <v>249</v>
      </c>
      <c r="D80" s="71">
        <v>1</v>
      </c>
      <c r="E80" s="72">
        <v>0.05</v>
      </c>
      <c r="F80" s="72">
        <f>Tabelle5234[[#This Row],[Unité d''embal.]]*Tabelle5234[[#This Row],[CHF par pièce]]</f>
        <v>0.05</v>
      </c>
      <c r="G80" s="73"/>
      <c r="H80" s="74">
        <f>Tabelle5234[[#This Row],[Livraison unité d''emballage]]*Tabelle5234[[#This Row],[CHF par unité d''emballage]]</f>
        <v>0</v>
      </c>
      <c r="I80" s="75"/>
    </row>
    <row r="81" spans="1:9">
      <c r="A81" s="69" t="s">
        <v>288</v>
      </c>
      <c r="B81" s="80"/>
      <c r="C81" s="71" t="s">
        <v>28</v>
      </c>
      <c r="D81" s="71">
        <v>1</v>
      </c>
      <c r="E81" s="72">
        <v>0.75</v>
      </c>
      <c r="F81" s="72">
        <f>Tabelle5234[[#This Row],[Unité d''embal.]]*Tabelle5234[[#This Row],[CHF par pièce]]</f>
        <v>0.75</v>
      </c>
      <c r="G81" s="73"/>
      <c r="H81" s="74">
        <f>Tabelle5234[[#This Row],[Livraison unité d''emballage]]*Tabelle5234[[#This Row],[CHF par unité d''emballage]]</f>
        <v>0</v>
      </c>
      <c r="I81" s="81"/>
    </row>
    <row r="82" spans="1:9">
      <c r="A82" s="69" t="s">
        <v>289</v>
      </c>
      <c r="B82" s="80"/>
      <c r="C82" s="71" t="s">
        <v>31</v>
      </c>
      <c r="D82" s="71">
        <v>1</v>
      </c>
      <c r="E82" s="72">
        <v>0.75</v>
      </c>
      <c r="F82" s="72">
        <f>Tabelle5234[[#This Row],[Unité d''embal.]]*Tabelle5234[[#This Row],[CHF par pièce]]</f>
        <v>0.75</v>
      </c>
      <c r="G82" s="73"/>
      <c r="H82" s="74">
        <f>Tabelle5234[[#This Row],[Livraison unité d''emballage]]*Tabelle5234[[#This Row],[CHF par unité d''emballage]]</f>
        <v>0</v>
      </c>
      <c r="I82" s="81"/>
    </row>
    <row r="83" spans="1:9">
      <c r="A83" s="69" t="s">
        <v>290</v>
      </c>
      <c r="B83" s="80"/>
      <c r="C83" s="71" t="s">
        <v>40</v>
      </c>
      <c r="D83" s="71">
        <v>1</v>
      </c>
      <c r="E83" s="72">
        <v>0.75</v>
      </c>
      <c r="F83" s="72">
        <f>Tabelle5234[[#This Row],[Unité d''embal.]]*Tabelle5234[[#This Row],[CHF par pièce]]</f>
        <v>0.75</v>
      </c>
      <c r="G83" s="73"/>
      <c r="H83" s="74">
        <f>Tabelle5234[[#This Row],[Livraison unité d''emballage]]*Tabelle5234[[#This Row],[CHF par unité d''emballage]]</f>
        <v>0</v>
      </c>
      <c r="I83" s="81"/>
    </row>
    <row r="84" spans="1:9">
      <c r="A84" s="69" t="s">
        <v>291</v>
      </c>
      <c r="B84" s="80"/>
      <c r="C84" s="71" t="s">
        <v>43</v>
      </c>
      <c r="D84" s="71">
        <v>1</v>
      </c>
      <c r="E84" s="72">
        <v>0.75</v>
      </c>
      <c r="F84" s="72">
        <f>Tabelle5234[[#This Row],[Unité d''embal.]]*Tabelle5234[[#This Row],[CHF par pièce]]</f>
        <v>0.75</v>
      </c>
      <c r="G84" s="73"/>
      <c r="H84" s="74">
        <f>Tabelle5234[[#This Row],[Livraison unité d''emballage]]*Tabelle5234[[#This Row],[CHF par unité d''emballage]]</f>
        <v>0</v>
      </c>
      <c r="I84" s="81"/>
    </row>
    <row r="85" spans="1:9">
      <c r="A85" s="69" t="s">
        <v>292</v>
      </c>
      <c r="B85" s="80"/>
      <c r="C85" s="77" t="s">
        <v>52</v>
      </c>
      <c r="D85" s="77">
        <v>5</v>
      </c>
      <c r="E85" s="72">
        <v>0.5</v>
      </c>
      <c r="F85" s="72">
        <f>Tabelle5234[[#This Row],[Unité d''embal.]]*Tabelle5234[[#This Row],[CHF par pièce]]</f>
        <v>2.5</v>
      </c>
      <c r="G85" s="73"/>
      <c r="H85" s="74">
        <f>Tabelle5234[[#This Row],[Livraison unité d''emballage]]*Tabelle5234[[#This Row],[CHF par unité d''emballage]]</f>
        <v>0</v>
      </c>
      <c r="I85" s="81"/>
    </row>
    <row r="86" spans="1:9">
      <c r="A86" s="69" t="s">
        <v>293</v>
      </c>
      <c r="B86" s="80"/>
      <c r="C86" s="77" t="s">
        <v>56</v>
      </c>
      <c r="D86" s="77">
        <v>5</v>
      </c>
      <c r="E86" s="72">
        <v>0.5</v>
      </c>
      <c r="F86" s="72">
        <f>Tabelle5234[[#This Row],[Unité d''embal.]]*Tabelle5234[[#This Row],[CHF par pièce]]</f>
        <v>2.5</v>
      </c>
      <c r="G86" s="73"/>
      <c r="H86" s="74">
        <f>Tabelle5234[[#This Row],[Livraison unité d''emballage]]*Tabelle5234[[#This Row],[CHF par unité d''emballage]]</f>
        <v>0</v>
      </c>
      <c r="I86" s="81"/>
    </row>
    <row r="87" spans="1:9">
      <c r="A87" s="69" t="s">
        <v>294</v>
      </c>
      <c r="B87" s="80"/>
      <c r="C87" s="78" t="s">
        <v>69</v>
      </c>
      <c r="D87" s="78">
        <v>10</v>
      </c>
      <c r="E87" s="72">
        <v>0.3</v>
      </c>
      <c r="F87" s="72">
        <f>Tabelle5234[[#This Row],[Unité d''embal.]]*Tabelle5234[[#This Row],[CHF par pièce]]</f>
        <v>3</v>
      </c>
      <c r="G87" s="73"/>
      <c r="H87" s="74">
        <f>Tabelle5234[[#This Row],[Livraison unité d''emballage]]*Tabelle5234[[#This Row],[CHF par unité d''emballage]]</f>
        <v>0</v>
      </c>
      <c r="I87" s="81"/>
    </row>
    <row r="88" spans="1:9">
      <c r="A88" s="69" t="s">
        <v>295</v>
      </c>
      <c r="B88" s="80"/>
      <c r="C88" s="78" t="s">
        <v>75</v>
      </c>
      <c r="D88" s="78">
        <v>10</v>
      </c>
      <c r="E88" s="72">
        <v>0.5</v>
      </c>
      <c r="F88" s="72">
        <f>Tabelle5234[[#This Row],[Unité d''embal.]]*Tabelle5234[[#This Row],[CHF par pièce]]</f>
        <v>5</v>
      </c>
      <c r="G88" s="73"/>
      <c r="H88" s="74">
        <f>Tabelle5234[[#This Row],[Livraison unité d''emballage]]*Tabelle5234[[#This Row],[CHF par unité d''emballage]]</f>
        <v>0</v>
      </c>
      <c r="I88" s="81"/>
    </row>
    <row r="89" spans="1:9">
      <c r="A89" s="69" t="s">
        <v>296</v>
      </c>
      <c r="B89" s="80"/>
      <c r="C89" s="77" t="s">
        <v>87</v>
      </c>
      <c r="D89" s="77">
        <v>5</v>
      </c>
      <c r="E89" s="72">
        <v>1</v>
      </c>
      <c r="F89" s="72">
        <f>Tabelle5234[[#This Row],[Unité d''embal.]]*Tabelle5234[[#This Row],[CHF par pièce]]</f>
        <v>5</v>
      </c>
      <c r="G89" s="73"/>
      <c r="H89" s="74">
        <f>Tabelle5234[[#This Row],[Livraison unité d''emballage]]*Tabelle5234[[#This Row],[CHF par unité d''emballage]]</f>
        <v>0</v>
      </c>
      <c r="I89" s="81"/>
    </row>
    <row r="90" spans="1:9">
      <c r="A90" s="82" t="s">
        <v>306</v>
      </c>
      <c r="B90" s="80"/>
      <c r="C90" s="78" t="s">
        <v>339</v>
      </c>
      <c r="D90" s="78">
        <v>10</v>
      </c>
      <c r="E90" s="72">
        <v>0.25</v>
      </c>
      <c r="F90" s="72">
        <f>Tabelle5234[[#This Row],[Unité d''embal.]]*Tabelle5234[[#This Row],[CHF par pièce]]</f>
        <v>2.5</v>
      </c>
      <c r="G90" s="73"/>
      <c r="H90" s="74">
        <f>Tabelle5234[[#This Row],[Livraison unité d''emballage]]*Tabelle5234[[#This Row],[CHF par unité d''emballage]]</f>
        <v>0</v>
      </c>
      <c r="I90" s="81"/>
    </row>
    <row r="91" spans="1:9">
      <c r="A91" s="82" t="s">
        <v>304</v>
      </c>
      <c r="B91" s="80"/>
      <c r="C91" s="77" t="s">
        <v>327</v>
      </c>
      <c r="D91" s="77">
        <v>5</v>
      </c>
      <c r="E91" s="72">
        <v>0.5</v>
      </c>
      <c r="F91" s="72">
        <f>Tabelle5234[[#This Row],[Unité d''embal.]]*Tabelle5234[[#This Row],[CHF par pièce]]</f>
        <v>2.5</v>
      </c>
      <c r="G91" s="73"/>
      <c r="H91" s="74">
        <f>Tabelle5234[[#This Row],[Livraison unité d''emballage]]*Tabelle5234[[#This Row],[CHF par unité d''emballage]]</f>
        <v>0</v>
      </c>
      <c r="I91" s="81"/>
    </row>
    <row r="92" spans="1:9">
      <c r="A92" s="82" t="s">
        <v>308</v>
      </c>
      <c r="B92" s="80"/>
      <c r="C92" s="78" t="s">
        <v>328</v>
      </c>
      <c r="D92" s="78">
        <v>10</v>
      </c>
      <c r="E92" s="72">
        <v>0.25</v>
      </c>
      <c r="F92" s="72">
        <f>Tabelle5234[[#This Row],[Unité d''embal.]]*Tabelle5234[[#This Row],[CHF par pièce]]</f>
        <v>2.5</v>
      </c>
      <c r="G92" s="73"/>
      <c r="H92" s="74">
        <f>Tabelle5234[[#This Row],[Livraison unité d''emballage]]*Tabelle5234[[#This Row],[CHF par unité d''emballage]]</f>
        <v>0</v>
      </c>
      <c r="I92" s="81"/>
    </row>
    <row r="93" spans="1:9">
      <c r="A93" s="69" t="s">
        <v>297</v>
      </c>
      <c r="B93" s="80"/>
      <c r="C93" s="78" t="s">
        <v>345</v>
      </c>
      <c r="D93" s="78">
        <v>10</v>
      </c>
      <c r="E93" s="72">
        <v>1</v>
      </c>
      <c r="F93" s="72">
        <f>Tabelle5234[[#This Row],[Unité d''embal.]]*Tabelle5234[[#This Row],[CHF par pièce]]</f>
        <v>10</v>
      </c>
      <c r="G93" s="73"/>
      <c r="H93" s="74">
        <f>Tabelle5234[[#This Row],[Livraison unité d''emballage]]*Tabelle5234[[#This Row],[CHF par unité d''emballage]]</f>
        <v>0</v>
      </c>
      <c r="I93" s="81"/>
    </row>
    <row r="94" spans="1:9">
      <c r="A94" s="82" t="s">
        <v>310</v>
      </c>
      <c r="B94" s="80"/>
      <c r="C94" s="78" t="s">
        <v>329</v>
      </c>
      <c r="D94" s="78">
        <v>10</v>
      </c>
      <c r="E94" s="72">
        <v>1</v>
      </c>
      <c r="F94" s="72">
        <f>Tabelle5234[[#This Row],[Unité d''embal.]]*Tabelle5234[[#This Row],[CHF par pièce]]</f>
        <v>10</v>
      </c>
      <c r="G94" s="73"/>
      <c r="H94" s="74">
        <f>Tabelle5234[[#This Row],[Livraison unité d''emballage]]*Tabelle5234[[#This Row],[CHF par unité d''emballage]]</f>
        <v>0</v>
      </c>
      <c r="I94" s="81"/>
    </row>
    <row r="95" spans="1:9">
      <c r="A95" s="69" t="s">
        <v>298</v>
      </c>
      <c r="B95" s="80"/>
      <c r="C95" s="77" t="s">
        <v>141</v>
      </c>
      <c r="D95" s="77">
        <v>5</v>
      </c>
      <c r="E95" s="72">
        <v>0.5</v>
      </c>
      <c r="F95" s="72">
        <f>Tabelle5234[[#This Row],[Unité d''embal.]]*Tabelle5234[[#This Row],[CHF par pièce]]</f>
        <v>2.5</v>
      </c>
      <c r="G95" s="73"/>
      <c r="H95" s="74">
        <f>Tabelle5234[[#This Row],[Livraison unité d''emballage]]*Tabelle5234[[#This Row],[CHF par unité d''emballage]]</f>
        <v>0</v>
      </c>
      <c r="I95" s="81"/>
    </row>
    <row r="96" spans="1:9">
      <c r="A96" s="69" t="s">
        <v>299</v>
      </c>
      <c r="B96" s="80"/>
      <c r="C96" s="77" t="s">
        <v>144</v>
      </c>
      <c r="D96" s="77">
        <v>5</v>
      </c>
      <c r="E96" s="72">
        <v>0.5</v>
      </c>
      <c r="F96" s="72">
        <f>Tabelle5234[[#This Row],[Unité d''embal.]]*Tabelle5234[[#This Row],[CHF par pièce]]</f>
        <v>2.5</v>
      </c>
      <c r="G96" s="73"/>
      <c r="H96" s="74">
        <f>Tabelle5234[[#This Row],[Livraison unité d''emballage]]*Tabelle5234[[#This Row],[CHF par unité d''emballage]]</f>
        <v>0</v>
      </c>
      <c r="I96" s="81"/>
    </row>
    <row r="97" spans="1:9">
      <c r="A97" s="69" t="s">
        <v>300</v>
      </c>
      <c r="B97" s="80"/>
      <c r="C97" s="78" t="s">
        <v>156</v>
      </c>
      <c r="D97" s="78">
        <v>10</v>
      </c>
      <c r="E97" s="72">
        <v>0.5</v>
      </c>
      <c r="F97" s="72">
        <f>Tabelle5234[[#This Row],[Unité d''embal.]]*Tabelle5234[[#This Row],[CHF par pièce]]</f>
        <v>5</v>
      </c>
      <c r="G97" s="73"/>
      <c r="H97" s="74">
        <f>Tabelle5234[[#This Row],[Livraison unité d''emballage]]*Tabelle5234[[#This Row],[CHF par unité d''emballage]]</f>
        <v>0</v>
      </c>
      <c r="I97" s="81"/>
    </row>
    <row r="98" spans="1:9">
      <c r="A98" s="82" t="s">
        <v>312</v>
      </c>
      <c r="B98" s="80"/>
      <c r="C98" s="78" t="s">
        <v>330</v>
      </c>
      <c r="D98" s="78">
        <v>10</v>
      </c>
      <c r="E98" s="72">
        <v>1</v>
      </c>
      <c r="F98" s="72">
        <f>Tabelle5234[[#This Row],[Unité d''embal.]]*Tabelle5234[[#This Row],[CHF par pièce]]</f>
        <v>10</v>
      </c>
      <c r="G98" s="73"/>
      <c r="H98" s="74">
        <f>Tabelle5234[[#This Row],[Livraison unité d''emballage]]*Tabelle5234[[#This Row],[CHF par unité d''emballage]]</f>
        <v>0</v>
      </c>
      <c r="I98" s="81"/>
    </row>
    <row r="99" spans="1:9">
      <c r="A99" s="69" t="s">
        <v>301</v>
      </c>
      <c r="B99" s="80"/>
      <c r="C99" s="71" t="s">
        <v>177</v>
      </c>
      <c r="D99" s="71">
        <v>1</v>
      </c>
      <c r="E99" s="72">
        <v>1</v>
      </c>
      <c r="F99" s="72">
        <f>Tabelle5234[[#This Row],[Unité d''embal.]]*Tabelle5234[[#This Row],[CHF par pièce]]</f>
        <v>1</v>
      </c>
      <c r="G99" s="73"/>
      <c r="H99" s="74">
        <f>Tabelle5234[[#This Row],[Livraison unité d''emballage]]*Tabelle5234[[#This Row],[CHF par unité d''emballage]]</f>
        <v>0</v>
      </c>
      <c r="I99" s="81"/>
    </row>
    <row r="100" spans="1:9">
      <c r="A100" s="69" t="s">
        <v>302</v>
      </c>
      <c r="B100" s="80"/>
      <c r="C100" s="71" t="s">
        <v>186</v>
      </c>
      <c r="D100" s="71">
        <v>1</v>
      </c>
      <c r="E100" s="72">
        <v>1</v>
      </c>
      <c r="F100" s="72">
        <f>Tabelle5234[[#This Row],[Unité d''embal.]]*Tabelle5234[[#This Row],[CHF par pièce]]</f>
        <v>1</v>
      </c>
      <c r="G100" s="73"/>
      <c r="H100" s="74">
        <f>Tabelle5234[[#This Row],[Livraison unité d''emballage]]*Tabelle5234[[#This Row],[CHF par unité d''emballage]]</f>
        <v>0</v>
      </c>
      <c r="I100" s="81"/>
    </row>
    <row r="101" spans="1:9">
      <c r="A101" s="69" t="s">
        <v>303</v>
      </c>
      <c r="B101" s="80"/>
      <c r="C101" s="78" t="s">
        <v>189</v>
      </c>
      <c r="D101" s="78">
        <v>10</v>
      </c>
      <c r="E101" s="72">
        <v>0.75</v>
      </c>
      <c r="F101" s="72">
        <f>Tabelle5234[[#This Row],[Unité d''embal.]]*Tabelle5234[[#This Row],[CHF par pièce]]</f>
        <v>7.5</v>
      </c>
      <c r="G101" s="73"/>
      <c r="H101" s="74">
        <f>Tabelle5234[[#This Row],[Livraison unité d''emballage]]*Tabelle5234[[#This Row],[CHF par unité d''emballage]]</f>
        <v>0</v>
      </c>
      <c r="I101" s="81"/>
    </row>
    <row r="102" spans="1:9" ht="15.75" thickBot="1">
      <c r="A102" s="83"/>
      <c r="B102" s="84"/>
      <c r="C102" s="85"/>
      <c r="D102" s="85"/>
      <c r="E102" s="86"/>
      <c r="F102" s="86"/>
      <c r="G102" s="87"/>
      <c r="H102" s="88">
        <f>SUM(H12:H80)</f>
        <v>0</v>
      </c>
      <c r="I102" s="89" t="s">
        <v>250</v>
      </c>
    </row>
    <row r="103" spans="1:9" ht="15.75" thickTop="1">
      <c r="A103" s="14"/>
      <c r="B103" s="15"/>
      <c r="C103" s="16"/>
      <c r="D103" s="16"/>
      <c r="E103" s="17"/>
      <c r="F103" s="17"/>
      <c r="G103" s="19"/>
      <c r="H103" s="13"/>
      <c r="I103" s="13"/>
    </row>
  </sheetData>
  <pageMargins left="0.7" right="0.7" top="0.78740157499999996" bottom="0.78740157499999996" header="0.3" footer="0.3"/>
  <pageSetup paperSize="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</vt:lpstr>
      <vt:lpstr>ENG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Viveca Haffner</dc:creator>
  <cp:lastModifiedBy>Michelle Harnisch</cp:lastModifiedBy>
  <cp:lastPrinted>2025-12-09T15:28:30Z</cp:lastPrinted>
  <dcterms:created xsi:type="dcterms:W3CDTF">2022-10-31T16:15:27Z</dcterms:created>
  <dcterms:modified xsi:type="dcterms:W3CDTF">2025-12-10T11:04:30Z</dcterms:modified>
</cp:coreProperties>
</file>